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23\Desktop\для Науки\"/>
    </mc:Choice>
  </mc:AlternateContent>
  <bookViews>
    <workbookView xWindow="0" yWindow="0" windowWidth="28800" windowHeight="11715" tabRatio="753"/>
  </bookViews>
  <sheets>
    <sheet name="Реестр 14" sheetId="1" r:id="rId1"/>
  </sheets>
  <definedNames>
    <definedName name="Print_Titles" localSheetId="0">'Реестр 14'!$8:$8</definedName>
    <definedName name="_xlnm.Print_Titles" localSheetId="0">'Реестр 14'!$8:$8</definedName>
    <definedName name="_xlnm.Print_Area" localSheetId="0">'Реестр 14'!$A$1:$I$46</definedName>
  </definedNames>
  <calcPr calcId="152511"/>
</workbook>
</file>

<file path=xl/calcChain.xml><?xml version="1.0" encoding="utf-8"?>
<calcChain xmlns="http://schemas.openxmlformats.org/spreadsheetml/2006/main">
  <c r="G19" i="1" l="1"/>
  <c r="G18" i="1" l="1"/>
  <c r="G20" i="1"/>
  <c r="G21" i="1"/>
  <c r="G22" i="1"/>
  <c r="G23" i="1"/>
  <c r="G17" i="1"/>
  <c r="G16" i="1"/>
  <c r="G30" i="1" l="1"/>
  <c r="A10" i="1" l="1"/>
  <c r="A11" i="1" s="1"/>
  <c r="A12" i="1" s="1"/>
  <c r="A13" i="1" s="1"/>
  <c r="A14" i="1" l="1"/>
  <c r="A15" i="1" s="1"/>
  <c r="A16" i="1" s="1"/>
  <c r="A17" i="1" l="1"/>
  <c r="A18" i="1" s="1"/>
  <c r="A19" i="1" s="1"/>
  <c r="A20" i="1" s="1"/>
  <c r="A21" i="1" s="1"/>
  <c r="A22" i="1" s="1"/>
  <c r="A23" i="1" s="1"/>
  <c r="A24" i="1" s="1"/>
  <c r="A25" i="1" l="1"/>
  <c r="A26" i="1" s="1"/>
  <c r="A27" i="1" s="1"/>
  <c r="G31" i="1"/>
  <c r="G29" i="1"/>
  <c r="G28" i="1"/>
  <c r="A28" i="1" l="1"/>
  <c r="A29" i="1" s="1"/>
  <c r="A30" i="1" l="1"/>
  <c r="A31" i="1" s="1"/>
  <c r="F15" i="1"/>
  <c r="G15" i="1" s="1"/>
  <c r="F14" i="1"/>
  <c r="G14" i="1" s="1"/>
  <c r="G13" i="1" l="1"/>
  <c r="G12" i="1"/>
  <c r="G11" i="1"/>
  <c r="G10" i="1"/>
  <c r="G9" i="1"/>
  <c r="G32" i="1" s="1"/>
</calcChain>
</file>

<file path=xl/sharedStrings.xml><?xml version="1.0" encoding="utf-8"?>
<sst xmlns="http://schemas.openxmlformats.org/spreadsheetml/2006/main" count="128" uniqueCount="71">
  <si>
    <t>П.П</t>
  </si>
  <si>
    <t>Наименование товара</t>
  </si>
  <si>
    <t>Краткое описание/Техническая характеристика товара</t>
  </si>
  <si>
    <t>Цена за единицу с учетом НДС, тенге</t>
  </si>
  <si>
    <t>Итого сумма с НДС, тенге</t>
  </si>
  <si>
    <t xml:space="preserve">Количество </t>
  </si>
  <si>
    <t xml:space="preserve">Единица
измерения
</t>
  </si>
  <si>
    <t xml:space="preserve">Планшета GeneChip™ miRNA 4.1 Array Plate, 96 образцов </t>
  </si>
  <si>
    <t xml:space="preserve">Планшет с гибридизационными чипами GeneChip™ miRNA 4.1 Array Plate, для определения относительной экспрессии микроРНК в 96 образцах. Чипы должны быть совместимы с установленной в лаборатории системой GeneTitan. Каждый из 96 чипов планшета должен обеспечивать полное покрытие всех зрелых последовательности микроРНК из базы данных miRBase Release 20. Продукт должен предоставлять возможность легко анализировать результаты отнсительной экспрессии через файлы результатов анализа, содержащие идентификаторы генов-хозяев, относительное количество прогнозируемых и валидированных целевых последовательностей микроРНК, а также информацию о кластеризации экспрессии. Чипы планшета должны быть совместимы с микроРНК человека, мыши, крысы и других, не менее 201 известных видов эукариотических организмов. Количество определяемых зрелых микроРНК должно быть не менее 30424 штук. Требование к количеству образца РНК: не менее 130 нг общей РНК. Длина гибридизационных олигонуклеотидных зондов не должна превышать 25 нуклеотидов. Сторона квадратного кластера (пикселя) на чипе не должна превышать 11 микрон. Динамический диапазон относительного количественного определения не должен быть менее 4 порядков. Анализ чипов должен проводиться в бесплатном программном обеспечении Transcriptome Analysis Console (TAC) Software.  </t>
  </si>
  <si>
    <t>шт</t>
  </si>
  <si>
    <t xml:space="preserve">Модуль гибридизации GeneTitan™ для планшет с miRNA, на 96 образцов </t>
  </si>
  <si>
    <t>упаковка</t>
  </si>
  <si>
    <t xml:space="preserve">Модуль промывочных буферов A и B GeneTitan™, 96 образцов </t>
  </si>
  <si>
    <t>Модуль промывочных буферов A и B для обработки пластин Applied Biosystems™ 3' IVT, профилирования miRNA и полного транскриптома на системе GeneTitan, установленной в лаборатории. Комплект должен включать достаточное количество растворов Wash Buffer A и B для обработки одного планшета с гибридизационными чипами в любом формате. Продукт должен поставляться в виде готового к использованию комплекта буферов.</t>
  </si>
  <si>
    <t>набор</t>
  </si>
  <si>
    <t xml:space="preserve">Набор для контроля гибридизации GeneChip™ </t>
  </si>
  <si>
    <t>Набор для контроля гибридизации GeneChip™ предназначен для использования с чипами для анализа экрспрессии генов эукариот GeneChip. Набор должен содержать 20-кратный стоковый раствор гибридизационных контролей, включающий биотин-меченые олигонуклеотиды bioB, bioC, bioD и cre в различных известных концентрациях, готовый к непосредственному добавлению в коктейль гибридизации. Эти компоненты должны обеспечивать точный контроль процесса гибридизации для эффективного устранения проблем процессинга гибридизационных чипов. Кроме того, набор должен включать раствор контрольных олигонуклеотидов B2 для выравнивания сигналов при анализе изображений после сканирования гибридизационных чипов. Контроли должны иметь возможность метиться набором GeneChip IVT Labeling Kit. Продукт должен соответствовать стандартам ISO 13485.</t>
  </si>
  <si>
    <t xml:space="preserve">Комплект расходных материалов Axiom™ GeneTitan™ </t>
  </si>
  <si>
    <t xml:space="preserve">Комплект расходных материалов Axiom™ GeneTitan™ со всеми необходимыми компонентами для процессинга 96-луночного планшета на системе GeneTitan™. В наборе должно быть пять поддонов для окрашивания, один поддон для гибридизации, один поддон для сканирования и шесть крышек для поддонов сканирования и окрашивания, специально разработанных для 96-луночных планшет формата GeneChip. Планшет для сканирования должен иметь непрозрачные чёрные перегородки между лунками и стеклянное дно. Каждый компонент должен соответствовать протоколам GeneTitan для полной интеграции и минимизации вариабельности результатов. Расходные материалы должны производиться в соответствии со стандартами ISO 13485. Все компоненты набора должны быть пригодны для хранения при комнатной температуре, чтобы сохранять свою функциональность и стабильность в течение продолжительных рабочих процессов. Все планшеты и крышки должны быть упакованы в индивидуальные зип-пакеты и помещены в картонную коробку. Планшет для сканирования должен быть упакован индивидуально в картонную коробку. </t>
  </si>
  <si>
    <t>Внешний накопитель SSD</t>
  </si>
  <si>
    <t>Объем жесткого диска 1 ТБ. Тип – SSD. Цвет корпуса – серебряный. Максимальная скорость записи - 460 Мб/с. Максимальная скорость чтения - 520 Мб/с. Пропускная способность интерфейса – 10 Гбит. Срок гарантии – 12 месяцев.</t>
  </si>
  <si>
    <t>штук</t>
  </si>
  <si>
    <t>Ноутбук</t>
  </si>
  <si>
    <t>Диагональ экрана - 13,6 дюймов. ⁠Объем SSD 512 ГБ. Объем оперативной памяти 24 ГБ. Модель процессора Apple M3. Количество ядер процессора – 8. Тип поверхности экрана – глянцевый. Цвет корпуса – серебристый. Вес 1.25 кг. Год выпуска 2024 год.</t>
  </si>
  <si>
    <t xml:space="preserve">Мышка </t>
  </si>
  <si>
    <t>Мышка беспроводная USB/BT. Тип - оптическая. Тип подключения - беспроводная. Интерфейс - USB. Максимальное разрешение, dpi - 1000. Количество кнопок управления - 5. Тип питания - 1 x AA. Питание - батарейки. Высота 38 мм. Ширина 62 мм. Глубина 108 мм. Цвет - розовый.</t>
  </si>
  <si>
    <t>Детектор кариеса</t>
  </si>
  <si>
    <t>Одноразовый стоматологический набор для осмотра</t>
  </si>
  <si>
    <t>Препарат InnoDent</t>
  </si>
  <si>
    <t>Система ICON</t>
  </si>
  <si>
    <t xml:space="preserve">Гель для рем.терапии </t>
  </si>
  <si>
    <t>Ложки мягкие для рем.терапии</t>
  </si>
  <si>
    <t>3D Очки виртуальная реальность</t>
  </si>
  <si>
    <t>Препарат для определения наличия кариозного процесса</t>
  </si>
  <si>
    <t>набор одноразовых стоматологических инструментов для проведения осмотра</t>
  </si>
  <si>
    <t>это устройство, воспроизводящее изображения в трехмерном формате. Конструктивно они состоят из корпуса, линз и ремня. Таки очки надевают на голову и подключают к девайсу (либо просто включают, если речь идет об автономной модели). Разные модели очков VR предназначаются для работы с компьютером, телевизором, смартфоном, игровой приставкой.</t>
  </si>
  <si>
    <t>Гомогенизатор</t>
  </si>
  <si>
    <t xml:space="preserve">Комплект оборудования включает: 
Гомогенизатор должен быть оснащен мощным приводом, предназначенным для работы с объемами не менее 1500 мл. Он должен быть оснащен индикацией параметров гомогенизатора, частоты вращения не менее 25 000 об/мин. В комплектацию гомогенизатора должен входить диспергирующий элемент из нержавеющей стали, предназначенным для обработки объемов не менее 1,5 л. Длина вала должна быть не менее 203 мм. Макс. допустимая скорость должна быть не менее 25000 об/мин. Окружная скорость должна быть не менее 16 м/с. Глубина погружения должна быть от 35 до 170 мм. Диапазон pH должен быть от 2 до 13. Рабочая температура макс. должна быть не менее 175 °C. Предельная тонкость измельчения, суспензии должна быть от 10 и до 50 µm. Предельная тонкость измельчения, эмульсии должна быть от 1 и до 10 µm. Вес диспергирующего элемента должен быть не менее 0,378 кг. Диспергирующий элемент должен работать с растворителями и с абразивными веществами. Гомогенизатор должен быть оснащен штативом с платформой, имеющей специальное нескользящее покрытие. Диаметр штатива должен быть не менее 15 мм. Размеры должны быть не менее 200 x 560 x 316 мм. Вес штатива должен быть не менее 5.530 кг. Штатив должен быть оснащен специальным верхним зажимом с весом не менее 0,236 кг. Также гомогенизатор должен быть оснащен ленточным зажимом с весом не менее 0,25 кг.
Гомогенизатор
Технические характеристики. Потребляемая мощность привода должна быть не менее 498 Вт. Производимая мощность должна быть не менее 299 Вт. Обрабатываемый объем (H2O) должен быть не менее 1,5 мл. Вязкость должна быть не менее 4998 мПа·с. Диапазон вращающего момента должен быть не менее 25 000 об/мин. Погрешность вращающего момента должен быть 1 %. Контроль диапазона скоростей должен быть плавным. Индикатор скорости должен быть в виде диодной линии. Уровень шума без диспергирующего элемента должен быть не менее 70 дБ(A). Диаметр насадки должна быть не менее 12 мм. Длина насадки должна быть не менее 159 мм. Тип процесса должен быть работа с пробами. Разрешенное время в выключенном состоянии должно быть 100 %. Размеры должны быть не менее 86 x 270 x 105 мм. Вес должен быть не менее 2,5 кг. Допустимая температура окружающей среды должен быть от 5 до 40 °C. Допустимая относительная влажность должен быть 80% (до 31°C), линейно уменьшаясь до макс. 50% при 40°C. Класс защиты согласно DIN EN 60529 должен быть IP 20. Напряжение должно быть от 220 - 240 В. Частота должна быть 50/60 Гц. Гомогенизатор должен быть оснащен мощным приводом, предназначенным для работы с объемами не менее 1500 мл. Он должен быть оснащен индикацией параметров гомогенизатора, частоты вращения не менее 25 000 об/мин. В комплектацию гомогенизатора должен входить диспергирующий элемент из нержавеющей стали, предназначенным для обработки объемов не менее 1,5 л. Длина вала должна быть не менее 203 мм. Макс. допустимая скорость должна быть не менее 25000 rpm. Окружная скорость должна быть не менее 16 м/с. Глубина погружения должна быть от 35 до 170 мм. Диапазон pH должен быть от 2 до 13. Рабочая температура макс. должна быть не менее 175 °C. Предельная тонкость измельчения, суспензии должна быть от 10 и до 50 µm. Предельная тонкость измельчения, эмульсии должна быть от 1 и до 10 µm. Вес диспергирующего элемента должен быть не менее 0,378 кг. Диспергирующий элемент должен работать с растворителями и с абразивными веществами. Гомогенизатор должен быть оснащен штативом с платформой, имеющей специальное нескользящее покрытие. Диаметр штатива должен быть не менее 15 мм. Размеры должны быть не менее 200 x 560 x 316 мм. Вес штатива должен быть не менее 5.530 кг. Штатив должен быть оснащен специальным верхним зажимом с весом не менее 0,236 кг. Также гомогенизатор должен быть оснащен ленточным зажимом с весом не менее 0,25 кг.
</t>
  </si>
  <si>
    <t>Прибор для измерения pH</t>
  </si>
  <si>
    <t>Комплект оборудования включает: 
В комплект прибора для измерения pH должны входить электродный кронштейн. Держатель электрода должен облегчать размещение датчика в емкости с образцом или буферным раствором. Специальные положения держателя для очистки и хранения должны обеспечивать правильное обращение с датчиком. Также должна быть возможность перемещения держателя по вертикали и горизонтали, что обеспечивает точное позиционирование, которое теперь можно выполнять даже одной рукой
Прибор для измерения pH должен быть оснащен с pH-электродом и не менее 3 пакетика калибровочного буфера (pH 4.01, 7.00 и 9.21 или 10.01), защитный чехол, блок питания и руководство пользователя.
Прибор для измерения pH
Прибор для измерения pH должен включать параметры ОВП и pH. Должен быть в одноканальном исполнении. Комплект версии должен быть набором для немедленного проведения измерений. Прибор для измерения pH должен быть оснащен датчиком. Датчик должен быть оснащен с прочным валом из PEEK, встроенным температурным датчиком NTC 30 kW и эталонной системой. Электрод должен быть всегда готов к использованию. Полимерный электролит должен предотвращать засорение мембраны и не требовать дозаправки. Разрешение pH должно включить следующие значения: 0,1, 0,01 и 0,001. Точность pH (±) должна быть не менее 0,001. Разрешение для мВ должно включить следующие значения: 1 и 0,1. Точность для мВ (±) должна быть не менее 0,1. Температурный диапазон должен быть от -30 °C до 130 °C. Разрешающая способность по температуре должна быть 0,1 °C. Точность измерения температуры (±) должна быть ±0,1°C в диапазоне от 0 °C до 100 °C. Удобство использования должно включать сенсорный дисплей, поддержку калибровки, пошаговую поверку, простые методы и многоязычное меню. Соблюдение требований безопасности должно соответствовать требованиям GLP. Держатель электрода должен облегчать размещение датчика в емкости с образцом или буферным раствором. Специальные положения держателя для очистки и хранения должны обеспечивать правильное обращение с датчиком. Также должна быть возможность перемещения держателя по вертикали и горизонтали, что обеспечивает точное позиционирование, которое теперь можно выполнять даже одной рукой.
Прибор для измерения pH должен быть оснащен функцией управления пользователями. Память должна быть не менее 1999 стандартных измерений. Передача данных должна быть возможна через ПК, принтер и USB-накопитель. Прибор должен обладать гибкостью и модульной конструкцией. Степень защиты должна быть пылевлагонепроницаемостью (IP54). Датчик в комплекте должен быть универсальным. Дисплей должен быть цветным с TFT 7 дюймов. Тип измерителя должен быть настольным одноканальным. Диапазон измерения мВ должен быть от -2000 до 2000 мВ. Размеры должны быть не менее 194 x 204 x 64 мм. Масса прибора для измерения pH должна быть не менее 849 г. Прибор для измерения pH должен быть оснащен следующими разъемами: BNC, RCA/Cinch, USB A, USB B, Mini-DIN для подключения мешалки. Должен быть совместим с цифровым управлением датчиками.</t>
  </si>
  <si>
    <t>шт.</t>
  </si>
  <si>
    <t>Ультразвуковая ванна</t>
  </si>
  <si>
    <t>Комплект оборудования включает: 
Ультразвуковая ванна должна комплектоваться вставными корзинами. Размер корзин должен быть  (Ш/Г/В)  не менее 194х104х48 мм. Корзины должны иметь размер отверствии снизу не менее 10x14 мм и диаметр отверствии по бокам не менее 10x10 мм, с нагрузкой не менее 1 кг. Ультразвуковая ванна должна быть оснащена пластиковой крышкой. Размеры крышки должны быть не менее (Ш/Г/В), мм 304 / 173 / 18.
Характеристики ультразвуковой ванны:
Общая вместимость должна быть не менее 2,6 литра. Рекомендуемая рабочая вместимость должна быть не менее 1,5 литра. Внешние размеры устройства должны быть (Ш/Г/В) не менее 304/ 189 / 230 мм. Вес с крышкой должен быть не менее 3,2 кг. Общая загрузка корзины должна быть не менее 1 кг. Частота сети должна быть 50/60 Гц. Общая потребляемая мощность должна быть не менее 280 Вт. Эффективная мощность ультразвука ± 10 % должна быть не менее 80 Вт. Максимальная пиковая мощность ультразвука должна быть не менее 320 Вт. Мощность нагрева должна быть не менее 200 Вт. Температура должна быть в диапазоне от 25 до 80°C. Класс защиты должен быть IP20. Ультразвуковая ванна должна комплектоваться вставными корзинами. Размер корзин должен быть  (Ш/Г/В)  не менее 194х104х48 мм. Корзины должны иметь размер отверствии снизу не менее 10x14 мм и диаметр отверствии по бокам не менее 10x10 мм, с нагрузкой не менее 1 кг. Ультразвуковая ванна должна быть оснащена пластиковой крышкой. Размеры крышки должны быть не менее (Ш/Г/В), мм 304 / 173 / 18.</t>
  </si>
  <si>
    <t>Встряхиватель</t>
  </si>
  <si>
    <t>Набор реагентов для выделения ДНК
EasyPure Blood Genomic DNA Kit</t>
  </si>
  <si>
    <t>Выделение ДНК - для проведения секвенирования нового поколения, которое позволяет выявить мутации нейрогенных опухолей,  первым этапом необходимо выделить ДНК. Другими словами, выделения ДНК - первый этап секвенирования.</t>
  </si>
  <si>
    <t>Набор пробирок для прибора Qubit 1x (500 пробирок в упаковке)</t>
  </si>
  <si>
    <t>Пробирки Qubit нужны для измерения концентрации ДНК. Этот этап позволяет определить качество и концентрацию ДНК. Высокое качество ДНК необходимо для успешного проведения секвенирования.</t>
  </si>
  <si>
    <t xml:space="preserve">Набор для генотипирования TaqMan OpenArray Genotyping Master Mix Kit </t>
  </si>
  <si>
    <t>Набор состоит из следующих позиций:
• Мастер-смесь TaqMan™ OpenArray™ Genotyping Master Mix с концентрацией 2X предназначена для проведения SNP-генотипирования с использованием методов на основе ПЦР в реальном времени. Он использует метод детекции на основе праймер-зонда, специально для анализа известных SNP-single nucleotide polymorphisms. Каждый комплект включает 5 мл мастер-микса, достаточного для 32 слайда OpenArray™, а также dNTPs  и другие оптимизированные компоненты. Смесь совместима с образцами ДНК, поставляется на льду и должна храниться при температуре 2–8 °C. Продукт входит в линейки TaqMan™ и OpenArray™ и обеспечивает надежные реакции со стандартной скоростью для применения в генотипировании. Продукт должен иметь остаточный срок годности более 6 месяцев.   
• Планшеты OpenArray 384-well Sample Plates предназначены для использования с системой QuantStudio 12K Flex Real-Time PCR и системой QuantStudio OpenArray Accufill для точной загрузки образцов на планшеты OpenArray. Эти прозрачные планшеты малого объема подходят под стандартные процедуры ПЦР в режиме реального времени и поставляются в упаковке по 10 штук. Они поставляются при комнатной температуре и не имеют штрихкодов, что делает их совместимыми с линейкой продуктов OpenArray. 
• Набор MagMAX DNA Multi-Sample Ultra 2.0 представляет собой автоматическую систему на основе магнитных частиц для выделения геномной ДНК (гДНК) из различных типов образцов, включая цельную кровь, слюну, лейкоцитарную пленку и буккальные мазки, с объемом ввода от 50 мкл до 2 мл. Идеально подходит для количественной ПЦР, секвенирования нового поколения и анализа микрочипов, набор обрабатывает 6–96 образцов за 45 минут с минимальными затратами времени на ручную работу. Он исключает этапы нормализации образцов и поддерживает автоматизацию на системах KingFisher Duo Prime и Flex. Набор включает реагенты, оптимизированные для высокого выхода и чистоты гДНК за счет эффективного лизиса, удаления белка и захвата на основе магнитных частиц. Один набор обрабатывает до 200 образцов (50–200 мкл) или 40–60 образцов лейкоцитарной пленки. Продукт должен иметь остаточный срок годности более 12 месяцев. Поставщик должен быть официально авторизованным поставщиком компании Thermo Fisher Scientific, с подтверждением данного статуса официальным письмом от производителя. Каждый поставляемый продукт должен сопровождаться Сертификатом анализа от Thermo Fisher Scientific и документом, подтверждающий страну производства.</t>
  </si>
  <si>
    <t>Набор для генотипирования TaqMan OpenArray Real-Time PCR  Plate Genotyping Assays, Слайд-чип системы  формата 32</t>
  </si>
  <si>
    <t>• Набор из 10 микрофлюидных слайдов с нанесёнными тест-системами TaqMan для генотипирования. Каждый слайд упакован в непрозрачный фольгированный пакет. На каждом слайде ненесён индивидуальный серийный номер и штрих-код. Слайды представляют собой металлические пластины со сквозными округлыми отверстиями. Количество отверстий в каждой пластине - 3072. Отверстия физически разделены на 4х12 групп лунок, итого - 48 групп. Каждая группа представляет собой равносторонний квадрат из 8х8 (64) отверстий. Объём каждого отверстия - 33 нанолитра. Поверхность слайда гидрофобная, а внутренняя поверхность отверстия - гидрофильная. В отверстиях нанесена смесь двух олигонуклеотидных праймеров и двух флуоресцентных зондов, которые предназначены для специфической детекции последовательностей ДНК при проведении полимеразной цепной реакции в микрообъёмах. Количество уникальных детектируемых последовательностей ДНК при работе со слайдами данной конфигурации - 24 штуки. Количество загружаемых образцов ДНК на один слайд - 96. Слайды должны быть совместимы с системой загрузки образцов AccuFIll и системой для реал-тайм ПЦР QuantStudio 12K с плоским нагревательным блоком OpenArray. Поставщик должен быть официально авторизованным поставщиком компании Thermo Fisher Scientific, с подтверждением данного статуса официальным письмом от производителя. Каждый поставляемый продукт должен сопровождаться Сертификатом анализа от Thermo Fisher Scientific и документом, подтверждающий страну производства.</t>
  </si>
  <si>
    <t>Всего</t>
  </si>
  <si>
    <t xml:space="preserve">Реминерализующий гель R.O.C.S. Medical Minerals – уникальная разработка Научной Лаборатории WDS. При взаимодействии со слюной активные компоненты геля включаются в естественный процесс реминерализации твердых тканей, значительно ускоряя его.Реминерализующий гель R.O.C.S. Medical Minerals – уникальная разработка Научной Лаборатории WDS. При взаимодействии со слюной активные компоненты геля включаются в естественный процесс реминерализации твердых тканей, значительно ускоряя его. Гель не содержит фтора, поэтому он незаменим при борьбе с кариесом в районах эндемического флюороза, а также при некоторых заболеваниях, таких как заболевания щитовидной железы, остеопорозы, почечная недостаточность и почечнокаменная болезнь, нарушения минерального обмена, когда применение средств, содержащих фтор, противопоказано.
Безопасен при проглатывании и не имеет возрастных ограничений.
</t>
  </si>
  <si>
    <t xml:space="preserve">Комплект оборудования включает: 
Встряхиватель должен быть оснащен вставками для пробирок. Вставка для пробирок должна быть для не менее 17 сосудов с реагентами, с диаметром не менее 9 мм. Глубина должна быть не менее 444 мм. Высота должна быть не менее 27.7 мм. Вес должен составлять не менее 0.038 кг. Встряхиватель должен быть оснащен вставками для ПЦР пробирок. Вставка для ПЦР пробирок должна быть для обьема не менее 0,1 мл. Ширина должна быть не менее 221 мм. Глубина должна быть не менее 33 мм. Вес должен составлять не менее 0.01 кг.
Встрахиватель
Технические характеристики. Траектория встряхивания должна быть орбитальной. Диаметр орбиты должен составлять не менее 3,8 мм. Макс. встряхиваемый вес (с платформой) должен быть  не менее 0.3 кг. Потребляемая мощность привода должна быть 58 Вт. Производимая мощность привода должна составлять 10 Вт. Разрешенное время во включенном состоянии должно быть  не менее 99,9 %. Скорость мин. (регулируемая) должна быть не менее 498 об/мин. Диапазон вращающего момента должен быть от 0 до 2500 об/мин. Индикатор скорости должен отсутствовать. Режим работы должен быть непрерывным. Должна быть оснащена Touch функцией - управление прикосновением. Должна быть оснащена работой с микротитрационными планшетами. Количество микротитрационных планшетов должно составлять не менее 1. Размеры должны быть не менее 126 x 135 x 148 мм. Вес должен составлять не менее 4.4 кг. Допустимая температура окружающей среды должна быть от 5 до 40 °C. Допустимая относительная влажность должна быть не менее 79 %. Класс защиты согласно DIN EN 60529 должен быть IP 21. Напряжение должно быть от 200 до 240 В. Частота должна быть 50/60 Гц. Потребляемая мощность должна быть не менее 60 Вт. Встряхиватель должен быть оснащен вставками для пробирок. Вставка для пробирок должна быть для не менее 17 сосудов с реагентами, с диаметром не менее 9 мм. Глубина должна быть не менее 444 мм. Высота должна быть не менее 27.7 мм. Вес должен составлять не менее 0.038 кг. Встряхиватель должен быть оснащен вставками для ПЦР пробирок. Должна быть для обьема не менее 0,1 мл. Ширина должна быть не менее 221 мм. Глубина должна быть не менее 33 мм. Вес должен составлять не менее 0.01 кг.
</t>
  </si>
  <si>
    <t>Срок поставки</t>
  </si>
  <si>
    <t>по Заявке заказчика в течение 20 календарных дней</t>
  </si>
  <si>
    <t>Перечень товаров закупаемых для выполнения научных исследований и научных работ</t>
  </si>
  <si>
    <t>Приложение 1</t>
  </si>
  <si>
    <t xml:space="preserve">к объявлению 1 от </t>
  </si>
  <si>
    <t>Наименование проекта, Ф.И.О. руководителя проекта</t>
  </si>
  <si>
    <t>это инновационная методика профилактики и лечения кариеса на ранних стадиях.В основе методики лежит принцип использования минералов слюны человека как источника для восстановления эмали. 
Действующим веществом препаратов InnoDent является пептид, идентичный натуральному белку амелогенину. Он восстанавливает разрушенную эмаль. Упаковка  -10 шт.</t>
  </si>
  <si>
    <t>Удобные одноразовые аппликационные двухсторонние капы (ложки) предназначены для использования с профилактическими средствами: гелями, пенами и зубными пастами для взрослых и детей старше 6 лет. Капа стоматологическая для зубов используются как в домашних условиях, так и на приеме стоматолога. Двухсторонние каппы (ложки). В упаковке 10 штук.</t>
  </si>
  <si>
    <t>Технология ICON (Infiltration Concept) – представляет собой процедуру минимально инвазивного лечения начального проявления кариеса, которое возможно без применения бормашины, без препарирования твердых тканей. В наборе 3 штук шприцов.</t>
  </si>
  <si>
    <t>Модуль гибридизации GeneTitan™ для планшет с miRNA, на 96 образцов должен быть совместим с пластинами miRNA 3.1 и 4.1 Array и предназначен специально для профилирования miRNA. Продукт должен обеспечивать гибридизацию для не менее 96 образцов на не менее 96 чипов. Он должен быть изготовлен в соответствии с требованиями ISO 13485. Набор должен содержать 2-кратную смесь реагентов для гибридизации, диметилсульфоксид, безнуклеазную воду, коктейль реагентов для окрашивания № 1 и №2, буфер для консервации чипа. Набор должен поставляться в готовом для лабораторного использования формате для использования с системой GeneTitan™, установленной в лаборатории. В упаковке 1 штук планшет.</t>
  </si>
  <si>
    <t>Руководитель Абильбаева А.А.  
МНВО РК (Жас галым ) "Идентификация иммунных, генетических и микробиологических биомаркеров бронхолегочной дисплазии"</t>
  </si>
  <si>
    <t>Руководитель Орынбекова С.О.
МНВО (Жас галым ) "Разработка технологии получения и стандартизация экстрактов кардиотонического профиля"</t>
  </si>
  <si>
    <t>Руководитель Еркибаева Ж.У.
(Жас Галым) МНВО РК "Применение инновационных неинвазивных методов профилактики и лечения кариеса у детей с аутизмом"</t>
  </si>
  <si>
    <t>Руководитель Датхаев У.М. МНВО РК  "Фармацевтическая разработка и фармакологическое исследования дентальных пленок для применения в стоматологической практике"</t>
  </si>
  <si>
    <t>Руководитель Идрисова Ж.Р. МНВО-РК "Изучение генетических маркеров и факторов окружающей среды при факоматозах и нейрогенных опухолях"</t>
  </si>
  <si>
    <t>Руководитель Давлетов К.К
МНВО-РК "Разработка и внедрение национального регистра пациентов с семейной гиперхолестеринемией в Республике Казахстан"</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</si>
</sst>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 _₽_-;\-* #,##0\ _₽_-;_-* &quot;-&quot;??\ _₽_-;_-@_-"/>
    <numFmt numFmtId="166" formatCode="#,##0.00_ ;\-#,##0.00\ "/>
  </numFmts>
  <fonts count="9" x14ac:knownFonts="1">
    <font>
      <sz val="11"/>
      <color theme="1"/>
      <name val="Calibri"/>
      <scheme val="minor"/>
    </font>
    <font>
      <sz val="11"/>
      <color theme="1"/>
      <name val="Calibri"/>
      <family val="2"/>
      <charset val="204"/>
      <scheme val="minor"/>
    </font>
    <font>
      <sz val="12"/>
      <color theme="1"/>
      <name val="Times New Roman"/>
      <family val="1"/>
      <charset val="204"/>
    </font>
    <font>
      <b/>
      <sz val="12"/>
      <color theme="1"/>
      <name val="Times New Roman"/>
      <family val="1"/>
      <charset val="204"/>
    </font>
    <font>
      <b/>
      <sz val="12"/>
      <color indexed="64"/>
      <name val="Times New Roman"/>
      <family val="1"/>
      <charset val="204"/>
    </font>
    <font>
      <sz val="11"/>
      <color theme="1"/>
      <name val="Calibri"/>
      <family val="2"/>
      <charset val="204"/>
      <scheme val="minor"/>
    </font>
    <font>
      <sz val="12"/>
      <name val="Times New Roman"/>
      <family val="1"/>
      <charset val="204"/>
    </font>
    <font>
      <b/>
      <sz val="12"/>
      <name val="Times New Roman"/>
      <family val="1"/>
      <charset val="204"/>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5" fillId="0" borderId="0"/>
    <xf numFmtId="0" fontId="5" fillId="0" borderId="0"/>
    <xf numFmtId="43" fontId="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8" fillId="0" borderId="0"/>
  </cellStyleXfs>
  <cellXfs count="75">
    <xf numFmtId="0" fontId="0" fillId="0" borderId="0" xfId="0"/>
    <xf numFmtId="0" fontId="3" fillId="0" borderId="0" xfId="0" applyFont="1"/>
    <xf numFmtId="0" fontId="3" fillId="2" borderId="0" xfId="0" applyFont="1" applyFill="1"/>
    <xf numFmtId="0" fontId="3" fillId="2" borderId="0" xfId="0" applyFont="1" applyFill="1" applyAlignment="1">
      <alignment vertical="center"/>
    </xf>
    <xf numFmtId="0" fontId="3" fillId="2" borderId="0" xfId="1" applyFont="1" applyFill="1" applyAlignment="1">
      <alignment horizontal="left" vertical="center"/>
    </xf>
    <xf numFmtId="165" fontId="3" fillId="2" borderId="0" xfId="3" applyNumberFormat="1" applyFont="1" applyFill="1" applyAlignment="1">
      <alignment horizontal="left" vertical="center"/>
    </xf>
    <xf numFmtId="0" fontId="2" fillId="2" borderId="0" xfId="0" applyFont="1" applyFill="1"/>
    <xf numFmtId="165" fontId="2" fillId="2" borderId="0" xfId="3" applyNumberFormat="1" applyFont="1" applyFill="1"/>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2" borderId="0" xfId="0" applyFont="1" applyFill="1" applyAlignment="1">
      <alignment horizontal="center" vertical="center"/>
    </xf>
    <xf numFmtId="165" fontId="2" fillId="2" borderId="0" xfId="3" applyNumberFormat="1" applyFont="1" applyFill="1" applyAlignment="1">
      <alignment horizontal="left" vertical="center"/>
    </xf>
    <xf numFmtId="0" fontId="4" fillId="3"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6" fillId="2" borderId="1" xfId="0" quotePrefix="1"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top" wrapText="1"/>
    </xf>
    <xf numFmtId="0" fontId="6" fillId="2" borderId="2" xfId="0" applyFont="1" applyFill="1" applyBorder="1" applyAlignment="1">
      <alignment horizontal="left" vertical="top" wrapText="1"/>
    </xf>
    <xf numFmtId="0" fontId="6" fillId="2" borderId="2" xfId="0" applyFont="1" applyFill="1" applyBorder="1" applyAlignment="1">
      <alignment vertical="top" wrapText="1"/>
    </xf>
    <xf numFmtId="0" fontId="6"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xf>
    <xf numFmtId="0" fontId="3" fillId="3" borderId="1" xfId="0" applyFont="1" applyFill="1" applyBorder="1"/>
    <xf numFmtId="165" fontId="3" fillId="3" borderId="1" xfId="3" applyNumberFormat="1" applyFont="1" applyFill="1" applyBorder="1"/>
    <xf numFmtId="0" fontId="2" fillId="2" borderId="1" xfId="0" applyFont="1" applyFill="1" applyBorder="1" applyAlignment="1">
      <alignment vertical="top" wrapText="1"/>
    </xf>
    <xf numFmtId="0" fontId="2" fillId="0" borderId="0" xfId="0" applyFont="1"/>
    <xf numFmtId="0" fontId="2" fillId="2" borderId="0" xfId="0" quotePrefix="1" applyFont="1" applyFill="1" applyAlignment="1">
      <alignment vertical="top" wrapText="1"/>
    </xf>
    <xf numFmtId="0" fontId="2" fillId="2" borderId="0" xfId="0" applyFont="1" applyFill="1" applyAlignment="1">
      <alignment horizontal="center" vertical="top"/>
    </xf>
    <xf numFmtId="0" fontId="3" fillId="2" borderId="0" xfId="0" applyFont="1" applyFill="1" applyAlignment="1">
      <alignment horizontal="center" vertical="top"/>
    </xf>
    <xf numFmtId="3" fontId="2" fillId="2" borderId="1" xfId="0" applyNumberFormat="1" applyFont="1" applyFill="1" applyBorder="1" applyAlignment="1">
      <alignment horizontal="center" vertical="center"/>
    </xf>
    <xf numFmtId="43" fontId="3" fillId="3" borderId="1" xfId="0" applyNumberFormat="1" applyFont="1" applyFill="1" applyBorder="1"/>
    <xf numFmtId="43" fontId="2" fillId="2" borderId="1" xfId="3" applyNumberFormat="1" applyFont="1" applyFill="1" applyBorder="1" applyAlignment="1">
      <alignment horizontal="center" vertical="center"/>
    </xf>
    <xf numFmtId="0" fontId="6" fillId="0" borderId="0" xfId="0" applyFont="1" applyAlignment="1">
      <alignment vertical="center"/>
    </xf>
    <xf numFmtId="0" fontId="7" fillId="0" borderId="0" xfId="0" applyFont="1" applyAlignment="1">
      <alignment horizontal="left" vertical="center"/>
    </xf>
    <xf numFmtId="164" fontId="6"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64" fontId="7" fillId="0" borderId="0" xfId="0" applyNumberFormat="1" applyFont="1" applyAlignment="1">
      <alignment horizontal="center" vertical="center"/>
    </xf>
    <xf numFmtId="164" fontId="7" fillId="0" borderId="0" xfId="0" applyNumberFormat="1" applyFont="1" applyAlignment="1">
      <alignment horizontal="left" vertical="center"/>
    </xf>
    <xf numFmtId="0" fontId="2" fillId="2" borderId="0" xfId="0" applyFont="1" applyFill="1" applyAlignment="1">
      <alignment vertical="top"/>
    </xf>
    <xf numFmtId="0" fontId="3" fillId="2" borderId="0" xfId="1" quotePrefix="1" applyFont="1" applyFill="1" applyAlignment="1">
      <alignment horizontal="center" vertical="top"/>
    </xf>
    <xf numFmtId="0" fontId="3" fillId="2" borderId="0" xfId="0" applyFont="1" applyFill="1" applyAlignment="1">
      <alignment vertical="top"/>
    </xf>
    <xf numFmtId="0" fontId="3" fillId="3" borderId="1" xfId="0" applyFont="1" applyFill="1" applyBorder="1" applyAlignment="1">
      <alignment vertical="top"/>
    </xf>
    <xf numFmtId="0" fontId="6" fillId="0" borderId="0" xfId="0" applyFont="1" applyAlignment="1">
      <alignment vertical="top"/>
    </xf>
    <xf numFmtId="0" fontId="7" fillId="0" borderId="0" xfId="0" applyFont="1" applyAlignment="1">
      <alignment vertical="top"/>
    </xf>
    <xf numFmtId="4" fontId="6" fillId="2" borderId="1" xfId="3" applyNumberFormat="1" applyFont="1" applyFill="1" applyBorder="1" applyAlignment="1">
      <alignment horizontal="right" vertical="center"/>
    </xf>
    <xf numFmtId="4" fontId="6" fillId="2" borderId="2" xfId="3" applyNumberFormat="1" applyFont="1" applyFill="1" applyBorder="1" applyAlignment="1">
      <alignment horizontal="right" vertical="center"/>
    </xf>
    <xf numFmtId="4" fontId="2" fillId="2" borderId="1" xfId="3" applyNumberFormat="1" applyFont="1" applyFill="1" applyBorder="1" applyAlignment="1">
      <alignment horizontal="right" vertical="center"/>
    </xf>
    <xf numFmtId="4" fontId="2" fillId="2" borderId="1" xfId="0" applyNumberFormat="1" applyFont="1" applyFill="1" applyBorder="1" applyAlignment="1">
      <alignment horizontal="right" vertical="center"/>
    </xf>
    <xf numFmtId="4" fontId="2" fillId="2" borderId="1" xfId="0" applyNumberFormat="1" applyFont="1" applyFill="1" applyBorder="1" applyAlignment="1">
      <alignment horizontal="right" vertical="top"/>
    </xf>
    <xf numFmtId="0" fontId="3" fillId="3" borderId="1" xfId="0" applyFont="1" applyFill="1" applyBorder="1" applyAlignment="1">
      <alignment horizontal="center" vertical="center"/>
    </xf>
    <xf numFmtId="4" fontId="4" fillId="3" borderId="1" xfId="0" quotePrefix="1"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165" fontId="4" fillId="3" borderId="1" xfId="3" applyNumberFormat="1"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vertical="center" wrapText="1"/>
    </xf>
    <xf numFmtId="0" fontId="2" fillId="2" borderId="0" xfId="0" applyFont="1" applyFill="1" applyAlignment="1">
      <alignment horizontal="left" vertical="top" wrapText="1"/>
    </xf>
    <xf numFmtId="0" fontId="3" fillId="2" borderId="0" xfId="0" quotePrefix="1" applyFont="1" applyFill="1" applyAlignment="1">
      <alignment horizontal="left" vertical="top" wrapText="1"/>
    </xf>
    <xf numFmtId="0" fontId="3" fillId="3" borderId="1" xfId="0" applyFont="1" applyFill="1" applyBorder="1" applyAlignment="1">
      <alignment horizontal="left" vertical="top" wrapText="1"/>
    </xf>
    <xf numFmtId="0" fontId="7" fillId="0" borderId="0" xfId="0" applyFont="1" applyAlignment="1">
      <alignment horizontal="left" vertical="center" wrapText="1"/>
    </xf>
    <xf numFmtId="0" fontId="6" fillId="0" borderId="1" xfId="0" applyFont="1" applyFill="1" applyBorder="1" applyAlignment="1">
      <alignment horizontal="center" vertical="center"/>
    </xf>
    <xf numFmtId="166" fontId="6" fillId="0" borderId="1" xfId="3" applyNumberFormat="1" applyFont="1" applyFill="1" applyBorder="1" applyAlignment="1">
      <alignment horizontal="right" vertical="center"/>
    </xf>
    <xf numFmtId="4" fontId="6" fillId="0" borderId="1" xfId="3" applyNumberFormat="1" applyFont="1" applyFill="1" applyBorder="1" applyAlignment="1">
      <alignment horizontal="right" vertical="center"/>
    </xf>
    <xf numFmtId="43" fontId="2" fillId="2" borderId="1" xfId="3" applyFont="1" applyFill="1" applyBorder="1" applyAlignment="1">
      <alignment horizontal="right" vertical="center"/>
    </xf>
    <xf numFmtId="43" fontId="6" fillId="2" borderId="1" xfId="3" applyFont="1" applyFill="1" applyBorder="1" applyAlignment="1">
      <alignment horizontal="right" vertical="center"/>
    </xf>
    <xf numFmtId="43" fontId="2" fillId="2" borderId="1" xfId="3" applyFont="1" applyFill="1" applyBorder="1" applyAlignment="1">
      <alignment horizontal="right" vertical="top"/>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3" fillId="2" borderId="0" xfId="0" applyFont="1" applyFill="1" applyAlignment="1">
      <alignment horizontal="center" vertical="center"/>
    </xf>
    <xf numFmtId="0" fontId="6" fillId="0" borderId="0" xfId="0" applyFont="1" applyAlignment="1">
      <alignment horizontal="center" vertical="center"/>
    </xf>
    <xf numFmtId="0" fontId="6" fillId="0" borderId="1" xfId="0" applyFont="1" applyFill="1" applyBorder="1" applyAlignment="1">
      <alignment horizontal="center" vertical="center" wrapText="1"/>
    </xf>
    <xf numFmtId="43" fontId="2" fillId="2" borderId="1" xfId="3" applyNumberFormat="1" applyFont="1" applyFill="1" applyBorder="1" applyAlignment="1">
      <alignment horizontal="right" vertical="center"/>
    </xf>
  </cellXfs>
  <cellStyles count="8">
    <cellStyle name="Обычный" xfId="0" builtinId="0"/>
    <cellStyle name="Обычный 11 4" xfId="7"/>
    <cellStyle name="Обычный 15 2" xfId="1"/>
    <cellStyle name="Обычный 15 2 2" xfId="6"/>
    <cellStyle name="Обычный 2" xfId="4"/>
    <cellStyle name="Обычный 3 2" xfId="2"/>
    <cellStyle name="Финансовый" xfId="3" builtinId="3"/>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tabSelected="1" view="pageBreakPreview" zoomScale="55" zoomScaleNormal="90" zoomScaleSheetLayoutView="55" workbookViewId="0">
      <pane ySplit="8" topLeftCell="A27" activePane="bottomLeft" state="frozen"/>
      <selection pane="bottomLeft" activeCell="G32" sqref="G32"/>
    </sheetView>
  </sheetViews>
  <sheetFormatPr defaultColWidth="8.85546875" defaultRowHeight="15.75" x14ac:dyDescent="0.25"/>
  <cols>
    <col min="1" max="1" width="10.140625" style="29" customWidth="1"/>
    <col min="2" max="2" width="27.140625" style="58" customWidth="1"/>
    <col min="3" max="3" width="200.85546875" style="41" customWidth="1"/>
    <col min="4" max="4" width="12.85546875" style="6" bestFit="1" customWidth="1"/>
    <col min="5" max="5" width="11.42578125" style="6" customWidth="1"/>
    <col min="6" max="6" width="23.85546875" style="7" bestFit="1" customWidth="1"/>
    <col min="7" max="7" width="23" style="6" bestFit="1" customWidth="1"/>
    <col min="8" max="8" width="39.28515625" style="27" customWidth="1"/>
    <col min="9" max="9" width="75.42578125" style="70" customWidth="1"/>
    <col min="10" max="11" width="8.85546875" style="27"/>
    <col min="12" max="21" width="8.85546875" style="6"/>
    <col min="22" max="22" width="15.7109375" style="6" customWidth="1"/>
    <col min="23" max="23" width="14.85546875" style="6" bestFit="1" customWidth="1"/>
    <col min="24" max="16384" width="8.85546875" style="6"/>
  </cols>
  <sheetData>
    <row r="1" spans="1:11" ht="22.9" customHeight="1" x14ac:dyDescent="0.25">
      <c r="F1" s="7" t="s">
        <v>58</v>
      </c>
    </row>
    <row r="2" spans="1:11" x14ac:dyDescent="0.25">
      <c r="D2" s="8"/>
      <c r="F2" s="7" t="s">
        <v>59</v>
      </c>
    </row>
    <row r="3" spans="1:11" ht="22.9" customHeight="1" x14ac:dyDescent="0.25"/>
    <row r="4" spans="1:11" ht="22.9" customHeight="1" x14ac:dyDescent="0.25">
      <c r="D4" s="9"/>
    </row>
    <row r="5" spans="1:11" x14ac:dyDescent="0.25">
      <c r="D5" s="9"/>
      <c r="E5" s="10"/>
      <c r="F5" s="11"/>
    </row>
    <row r="6" spans="1:11" ht="21.75" customHeight="1" x14ac:dyDescent="0.25">
      <c r="C6" s="42" t="s">
        <v>57</v>
      </c>
      <c r="D6" s="9"/>
      <c r="E6" s="9"/>
      <c r="F6" s="11"/>
    </row>
    <row r="7" spans="1:11" s="2" customFormat="1" ht="18.75" customHeight="1" x14ac:dyDescent="0.25">
      <c r="A7" s="30"/>
      <c r="B7" s="59"/>
      <c r="C7" s="43"/>
      <c r="D7" s="4"/>
      <c r="E7" s="4"/>
      <c r="F7" s="5"/>
      <c r="I7" s="71"/>
    </row>
    <row r="8" spans="1:11" s="3" customFormat="1" ht="68.25" customHeight="1" x14ac:dyDescent="0.25">
      <c r="A8" s="52" t="s">
        <v>0</v>
      </c>
      <c r="B8" s="12" t="s">
        <v>1</v>
      </c>
      <c r="C8" s="12" t="s">
        <v>2</v>
      </c>
      <c r="D8" s="53" t="s">
        <v>6</v>
      </c>
      <c r="E8" s="54" t="s">
        <v>5</v>
      </c>
      <c r="F8" s="55" t="s">
        <v>3</v>
      </c>
      <c r="G8" s="54" t="s">
        <v>4</v>
      </c>
      <c r="H8" s="52" t="s">
        <v>55</v>
      </c>
      <c r="I8" s="68" t="s">
        <v>60</v>
      </c>
      <c r="J8" s="56"/>
      <c r="K8" s="56"/>
    </row>
    <row r="9" spans="1:11" ht="137.25" customHeight="1" x14ac:dyDescent="0.25">
      <c r="A9" s="23">
        <v>1</v>
      </c>
      <c r="B9" s="13" t="s">
        <v>7</v>
      </c>
      <c r="C9" s="14" t="s">
        <v>8</v>
      </c>
      <c r="D9" s="15" t="s">
        <v>9</v>
      </c>
      <c r="E9" s="62">
        <v>1</v>
      </c>
      <c r="F9" s="63">
        <v>10946745</v>
      </c>
      <c r="G9" s="64">
        <f>E9*F9</f>
        <v>10946745</v>
      </c>
      <c r="H9" s="57" t="s">
        <v>56</v>
      </c>
      <c r="I9" s="69" t="s">
        <v>65</v>
      </c>
    </row>
    <row r="10" spans="1:11" ht="72" customHeight="1" x14ac:dyDescent="0.25">
      <c r="A10" s="23">
        <f>A9+1</f>
        <v>2</v>
      </c>
      <c r="B10" s="13" t="s">
        <v>10</v>
      </c>
      <c r="C10" s="14" t="s">
        <v>64</v>
      </c>
      <c r="D10" s="16" t="s">
        <v>11</v>
      </c>
      <c r="E10" s="16">
        <v>1</v>
      </c>
      <c r="F10" s="47">
        <v>841288</v>
      </c>
      <c r="G10" s="47">
        <f>E10*F10</f>
        <v>841288</v>
      </c>
      <c r="H10" s="57" t="s">
        <v>56</v>
      </c>
      <c r="I10" s="69" t="s">
        <v>65</v>
      </c>
    </row>
    <row r="11" spans="1:11" ht="57.75" customHeight="1" x14ac:dyDescent="0.25">
      <c r="A11" s="23">
        <f t="shared" ref="A11:A31" si="0">A10+1</f>
        <v>3</v>
      </c>
      <c r="B11" s="13" t="s">
        <v>12</v>
      </c>
      <c r="C11" s="14" t="s">
        <v>13</v>
      </c>
      <c r="D11" s="15" t="s">
        <v>14</v>
      </c>
      <c r="E11" s="15">
        <v>1</v>
      </c>
      <c r="F11" s="47">
        <v>149540</v>
      </c>
      <c r="G11" s="47">
        <f t="shared" ref="G11:G13" si="1">E11*F11</f>
        <v>149540</v>
      </c>
      <c r="H11" s="57" t="s">
        <v>56</v>
      </c>
      <c r="I11" s="69" t="s">
        <v>65</v>
      </c>
    </row>
    <row r="12" spans="1:11" ht="91.5" customHeight="1" x14ac:dyDescent="0.25">
      <c r="A12" s="23">
        <f t="shared" si="0"/>
        <v>4</v>
      </c>
      <c r="B12" s="13" t="s">
        <v>15</v>
      </c>
      <c r="C12" s="17" t="s">
        <v>16</v>
      </c>
      <c r="D12" s="15" t="s">
        <v>14</v>
      </c>
      <c r="E12" s="15">
        <v>1</v>
      </c>
      <c r="F12" s="47">
        <v>1415912</v>
      </c>
      <c r="G12" s="47">
        <f t="shared" si="1"/>
        <v>1415912</v>
      </c>
      <c r="H12" s="57" t="s">
        <v>56</v>
      </c>
      <c r="I12" s="69" t="s">
        <v>65</v>
      </c>
    </row>
    <row r="13" spans="1:11" ht="106.5" customHeight="1" x14ac:dyDescent="0.25">
      <c r="A13" s="23">
        <f t="shared" si="0"/>
        <v>5</v>
      </c>
      <c r="B13" s="18" t="s">
        <v>17</v>
      </c>
      <c r="C13" s="19" t="s">
        <v>18</v>
      </c>
      <c r="D13" s="20" t="s">
        <v>9</v>
      </c>
      <c r="E13" s="20">
        <v>1</v>
      </c>
      <c r="F13" s="48">
        <v>362520</v>
      </c>
      <c r="G13" s="47">
        <f t="shared" si="1"/>
        <v>362520</v>
      </c>
      <c r="H13" s="57" t="s">
        <v>56</v>
      </c>
      <c r="I13" s="69" t="s">
        <v>65</v>
      </c>
    </row>
    <row r="14" spans="1:11" ht="39" customHeight="1" x14ac:dyDescent="0.25">
      <c r="A14" s="23">
        <f t="shared" si="0"/>
        <v>6</v>
      </c>
      <c r="B14" s="22" t="s">
        <v>19</v>
      </c>
      <c r="C14" s="26" t="s">
        <v>20</v>
      </c>
      <c r="D14" s="21" t="s">
        <v>21</v>
      </c>
      <c r="E14" s="21">
        <v>5</v>
      </c>
      <c r="F14" s="49">
        <f>54290*1.12</f>
        <v>60804.800000000003</v>
      </c>
      <c r="G14" s="49">
        <f>E14*F14</f>
        <v>304024</v>
      </c>
      <c r="H14" s="57" t="s">
        <v>56</v>
      </c>
      <c r="I14" s="69" t="s">
        <v>66</v>
      </c>
    </row>
    <row r="15" spans="1:11" ht="39" customHeight="1" x14ac:dyDescent="0.25">
      <c r="A15" s="23">
        <f t="shared" si="0"/>
        <v>7</v>
      </c>
      <c r="B15" s="22" t="s">
        <v>22</v>
      </c>
      <c r="C15" s="26" t="s">
        <v>23</v>
      </c>
      <c r="D15" s="21" t="s">
        <v>21</v>
      </c>
      <c r="E15" s="21">
        <v>1</v>
      </c>
      <c r="F15" s="49">
        <f>984882*1.12</f>
        <v>1103067.8400000001</v>
      </c>
      <c r="G15" s="49">
        <f>E15*F15</f>
        <v>1103067.8400000001</v>
      </c>
      <c r="H15" s="57" t="s">
        <v>56</v>
      </c>
      <c r="I15" s="69" t="s">
        <v>66</v>
      </c>
    </row>
    <row r="16" spans="1:11" ht="44.25" customHeight="1" x14ac:dyDescent="0.25">
      <c r="A16" s="23">
        <f t="shared" si="0"/>
        <v>8</v>
      </c>
      <c r="B16" s="22" t="s">
        <v>24</v>
      </c>
      <c r="C16" s="26" t="s">
        <v>25</v>
      </c>
      <c r="D16" s="21" t="s">
        <v>21</v>
      </c>
      <c r="E16" s="21">
        <v>1</v>
      </c>
      <c r="F16" s="49">
        <v>20647.68</v>
      </c>
      <c r="G16" s="49">
        <f>E16*F16</f>
        <v>20647.68</v>
      </c>
      <c r="H16" s="57" t="s">
        <v>56</v>
      </c>
      <c r="I16" s="69" t="s">
        <v>66</v>
      </c>
    </row>
    <row r="17" spans="1:11" ht="36.75" customHeight="1" x14ac:dyDescent="0.25">
      <c r="A17" s="23">
        <f t="shared" si="0"/>
        <v>9</v>
      </c>
      <c r="B17" s="22" t="s">
        <v>26</v>
      </c>
      <c r="C17" s="22" t="s">
        <v>33</v>
      </c>
      <c r="D17" s="23" t="s">
        <v>9</v>
      </c>
      <c r="E17" s="23">
        <v>10</v>
      </c>
      <c r="F17" s="49">
        <v>46640</v>
      </c>
      <c r="G17" s="50">
        <f>E17*F17</f>
        <v>466400</v>
      </c>
      <c r="H17" s="57" t="s">
        <v>56</v>
      </c>
      <c r="I17" s="69" t="s">
        <v>67</v>
      </c>
    </row>
    <row r="18" spans="1:11" ht="36.75" customHeight="1" x14ac:dyDescent="0.25">
      <c r="A18" s="23">
        <f t="shared" si="0"/>
        <v>10</v>
      </c>
      <c r="B18" s="22" t="s">
        <v>27</v>
      </c>
      <c r="C18" s="22" t="s">
        <v>34</v>
      </c>
      <c r="D18" s="23" t="s">
        <v>9</v>
      </c>
      <c r="E18" s="23">
        <v>100</v>
      </c>
      <c r="F18" s="49">
        <v>3250</v>
      </c>
      <c r="G18" s="50">
        <f t="shared" ref="G18:G23" si="2">E18*F18</f>
        <v>325000</v>
      </c>
      <c r="H18" s="57" t="s">
        <v>56</v>
      </c>
      <c r="I18" s="69" t="s">
        <v>67</v>
      </c>
    </row>
    <row r="19" spans="1:11" ht="36.75" customHeight="1" x14ac:dyDescent="0.25">
      <c r="A19" s="23">
        <f t="shared" si="0"/>
        <v>11</v>
      </c>
      <c r="B19" s="22" t="s">
        <v>28</v>
      </c>
      <c r="C19" s="22" t="s">
        <v>61</v>
      </c>
      <c r="D19" s="73" t="s">
        <v>11</v>
      </c>
      <c r="E19" s="23">
        <v>4</v>
      </c>
      <c r="F19" s="49">
        <v>7500</v>
      </c>
      <c r="G19" s="50">
        <f>E19*F19</f>
        <v>30000</v>
      </c>
      <c r="H19" s="57" t="s">
        <v>56</v>
      </c>
      <c r="I19" s="69" t="s">
        <v>67</v>
      </c>
    </row>
    <row r="20" spans="1:11" ht="44.25" customHeight="1" x14ac:dyDescent="0.25">
      <c r="A20" s="23">
        <f t="shared" si="0"/>
        <v>12</v>
      </c>
      <c r="B20" s="22" t="s">
        <v>29</v>
      </c>
      <c r="C20" s="13" t="s">
        <v>63</v>
      </c>
      <c r="D20" s="23" t="s">
        <v>14</v>
      </c>
      <c r="E20" s="23">
        <v>2</v>
      </c>
      <c r="F20" s="49">
        <v>31798.19</v>
      </c>
      <c r="G20" s="50">
        <f t="shared" si="2"/>
        <v>63596.38</v>
      </c>
      <c r="H20" s="57" t="s">
        <v>56</v>
      </c>
      <c r="I20" s="69" t="s">
        <v>67</v>
      </c>
    </row>
    <row r="21" spans="1:11" ht="108" customHeight="1" x14ac:dyDescent="0.25">
      <c r="A21" s="23">
        <f t="shared" si="0"/>
        <v>13</v>
      </c>
      <c r="B21" s="22" t="s">
        <v>30</v>
      </c>
      <c r="C21" s="22" t="s">
        <v>53</v>
      </c>
      <c r="D21" s="23" t="s">
        <v>9</v>
      </c>
      <c r="E21" s="23">
        <v>30</v>
      </c>
      <c r="F21" s="49">
        <v>8890</v>
      </c>
      <c r="G21" s="50">
        <f t="shared" si="2"/>
        <v>266700</v>
      </c>
      <c r="H21" s="57" t="s">
        <v>56</v>
      </c>
      <c r="I21" s="69" t="s">
        <v>67</v>
      </c>
    </row>
    <row r="22" spans="1:11" ht="48" customHeight="1" x14ac:dyDescent="0.25">
      <c r="A22" s="23">
        <f t="shared" si="0"/>
        <v>14</v>
      </c>
      <c r="B22" s="22" t="s">
        <v>31</v>
      </c>
      <c r="C22" s="22" t="s">
        <v>62</v>
      </c>
      <c r="D22" s="73" t="s">
        <v>11</v>
      </c>
      <c r="E22" s="23">
        <v>30</v>
      </c>
      <c r="F22" s="74">
        <v>10850</v>
      </c>
      <c r="G22" s="50">
        <f t="shared" si="2"/>
        <v>325500</v>
      </c>
      <c r="H22" s="57" t="s">
        <v>56</v>
      </c>
      <c r="I22" s="69" t="s">
        <v>67</v>
      </c>
    </row>
    <row r="23" spans="1:11" ht="42.75" customHeight="1" x14ac:dyDescent="0.25">
      <c r="A23" s="23">
        <f t="shared" si="0"/>
        <v>15</v>
      </c>
      <c r="B23" s="22" t="s">
        <v>32</v>
      </c>
      <c r="C23" s="22" t="s">
        <v>35</v>
      </c>
      <c r="D23" s="23" t="s">
        <v>9</v>
      </c>
      <c r="E23" s="23">
        <v>30</v>
      </c>
      <c r="F23" s="33">
        <v>3300</v>
      </c>
      <c r="G23" s="50">
        <f t="shared" si="2"/>
        <v>99000</v>
      </c>
      <c r="H23" s="57" t="s">
        <v>56</v>
      </c>
      <c r="I23" s="69" t="s">
        <v>67</v>
      </c>
    </row>
    <row r="24" spans="1:11" ht="394.5" customHeight="1" x14ac:dyDescent="0.25">
      <c r="A24" s="23">
        <f t="shared" si="0"/>
        <v>16</v>
      </c>
      <c r="B24" s="22" t="s">
        <v>36</v>
      </c>
      <c r="C24" s="28" t="s">
        <v>37</v>
      </c>
      <c r="D24" s="21" t="s">
        <v>9</v>
      </c>
      <c r="E24" s="21">
        <v>1</v>
      </c>
      <c r="F24" s="65">
        <v>3512158</v>
      </c>
      <c r="G24" s="50">
        <v>3512158</v>
      </c>
      <c r="H24" s="57" t="s">
        <v>56</v>
      </c>
      <c r="I24" s="69" t="s">
        <v>68</v>
      </c>
    </row>
    <row r="25" spans="1:11" ht="357" customHeight="1" x14ac:dyDescent="0.25">
      <c r="A25" s="23">
        <f t="shared" si="0"/>
        <v>17</v>
      </c>
      <c r="B25" s="22" t="s">
        <v>38</v>
      </c>
      <c r="C25" s="14" t="s">
        <v>39</v>
      </c>
      <c r="D25" s="16" t="s">
        <v>40</v>
      </c>
      <c r="E25" s="16">
        <v>1</v>
      </c>
      <c r="F25" s="66">
        <v>1499219</v>
      </c>
      <c r="G25" s="47">
        <v>1499219</v>
      </c>
      <c r="H25" s="57" t="s">
        <v>56</v>
      </c>
      <c r="I25" s="69" t="s">
        <v>68</v>
      </c>
    </row>
    <row r="26" spans="1:11" ht="188.25" customHeight="1" x14ac:dyDescent="0.25">
      <c r="A26" s="23">
        <f t="shared" si="0"/>
        <v>18</v>
      </c>
      <c r="B26" s="22" t="s">
        <v>41</v>
      </c>
      <c r="C26" s="14" t="s">
        <v>42</v>
      </c>
      <c r="D26" s="15" t="s">
        <v>9</v>
      </c>
      <c r="E26" s="15">
        <v>1</v>
      </c>
      <c r="F26" s="66">
        <v>1089545</v>
      </c>
      <c r="G26" s="47">
        <v>1089545</v>
      </c>
      <c r="H26" s="57" t="s">
        <v>56</v>
      </c>
      <c r="I26" s="69" t="s">
        <v>68</v>
      </c>
    </row>
    <row r="27" spans="1:11" ht="255" customHeight="1" x14ac:dyDescent="0.25">
      <c r="A27" s="23">
        <f t="shared" si="0"/>
        <v>19</v>
      </c>
      <c r="B27" s="22" t="s">
        <v>43</v>
      </c>
      <c r="C27" s="17" t="s">
        <v>54</v>
      </c>
      <c r="D27" s="15" t="s">
        <v>9</v>
      </c>
      <c r="E27" s="15">
        <v>1</v>
      </c>
      <c r="F27" s="66">
        <v>1387230</v>
      </c>
      <c r="G27" s="47">
        <v>1387230</v>
      </c>
      <c r="H27" s="57" t="s">
        <v>56</v>
      </c>
      <c r="I27" s="69" t="s">
        <v>68</v>
      </c>
    </row>
    <row r="28" spans="1:11" ht="75" customHeight="1" x14ac:dyDescent="0.25">
      <c r="A28" s="23">
        <f t="shared" si="0"/>
        <v>20</v>
      </c>
      <c r="B28" s="22" t="s">
        <v>44</v>
      </c>
      <c r="C28" s="26" t="s">
        <v>45</v>
      </c>
      <c r="D28" s="23" t="s">
        <v>9</v>
      </c>
      <c r="E28" s="21">
        <v>4</v>
      </c>
      <c r="F28" s="65">
        <v>461000</v>
      </c>
      <c r="G28" s="49">
        <f>E28*F28</f>
        <v>1844000</v>
      </c>
      <c r="H28" s="57" t="s">
        <v>56</v>
      </c>
      <c r="I28" s="69" t="s">
        <v>69</v>
      </c>
    </row>
    <row r="29" spans="1:11" ht="36.75" customHeight="1" x14ac:dyDescent="0.25">
      <c r="A29" s="23">
        <f t="shared" si="0"/>
        <v>21</v>
      </c>
      <c r="B29" s="22" t="s">
        <v>46</v>
      </c>
      <c r="C29" s="26" t="s">
        <v>47</v>
      </c>
      <c r="D29" s="23" t="s">
        <v>9</v>
      </c>
      <c r="E29" s="21">
        <v>10</v>
      </c>
      <c r="F29" s="65">
        <v>59890</v>
      </c>
      <c r="G29" s="49">
        <f t="shared" ref="G29" si="3">E29*F29</f>
        <v>598900</v>
      </c>
      <c r="H29" s="57" t="s">
        <v>56</v>
      </c>
      <c r="I29" s="69" t="s">
        <v>69</v>
      </c>
    </row>
    <row r="30" spans="1:11" ht="269.25" customHeight="1" x14ac:dyDescent="0.25">
      <c r="A30" s="23">
        <f t="shared" si="0"/>
        <v>22</v>
      </c>
      <c r="B30" s="22" t="s">
        <v>48</v>
      </c>
      <c r="C30" s="26" t="s">
        <v>49</v>
      </c>
      <c r="D30" s="23" t="s">
        <v>14</v>
      </c>
      <c r="E30" s="23">
        <v>1</v>
      </c>
      <c r="F30" s="67">
        <v>1137000</v>
      </c>
      <c r="G30" s="51">
        <f>E30*F30</f>
        <v>1137000</v>
      </c>
      <c r="H30" s="57" t="s">
        <v>56</v>
      </c>
      <c r="I30" s="69" t="s">
        <v>70</v>
      </c>
    </row>
    <row r="31" spans="1:11" ht="159" customHeight="1" x14ac:dyDescent="0.25">
      <c r="A31" s="23">
        <f t="shared" si="0"/>
        <v>23</v>
      </c>
      <c r="B31" s="22" t="s">
        <v>50</v>
      </c>
      <c r="C31" s="26" t="s">
        <v>51</v>
      </c>
      <c r="D31" s="21" t="s">
        <v>14</v>
      </c>
      <c r="E31" s="23">
        <v>1</v>
      </c>
      <c r="F31" s="67">
        <v>4915000</v>
      </c>
      <c r="G31" s="51">
        <f>E31*F31</f>
        <v>4915000</v>
      </c>
      <c r="H31" s="57" t="s">
        <v>56</v>
      </c>
      <c r="I31" s="69" t="s">
        <v>70</v>
      </c>
    </row>
    <row r="32" spans="1:11" s="2" customFormat="1" ht="36.75" customHeight="1" x14ac:dyDescent="0.25">
      <c r="A32" s="31"/>
      <c r="B32" s="60" t="s">
        <v>52</v>
      </c>
      <c r="C32" s="44"/>
      <c r="D32" s="24"/>
      <c r="E32" s="24"/>
      <c r="F32" s="25"/>
      <c r="G32" s="32">
        <f>SUM(G9:G31)</f>
        <v>32702992.899999999</v>
      </c>
      <c r="H32" s="24"/>
      <c r="I32" s="52"/>
      <c r="J32" s="1"/>
      <c r="K32" s="1"/>
    </row>
    <row r="33" spans="2:9" ht="10.5" customHeight="1" x14ac:dyDescent="0.25"/>
    <row r="34" spans="2:9" s="34" customFormat="1" x14ac:dyDescent="0.25">
      <c r="B34" s="61"/>
      <c r="C34" s="45"/>
      <c r="D34" s="35"/>
      <c r="E34" s="35"/>
      <c r="F34" s="36"/>
      <c r="G34" s="37"/>
      <c r="I34" s="72"/>
    </row>
    <row r="35" spans="2:9" s="34" customFormat="1" x14ac:dyDescent="0.25">
      <c r="B35" s="61"/>
      <c r="C35" s="45"/>
      <c r="E35" s="36"/>
      <c r="F35" s="36"/>
      <c r="G35" s="36"/>
      <c r="I35" s="72"/>
    </row>
    <row r="36" spans="2:9" s="38" customFormat="1" x14ac:dyDescent="0.25">
      <c r="B36" s="61"/>
      <c r="C36" s="46"/>
      <c r="E36" s="40"/>
      <c r="F36" s="39"/>
      <c r="G36" s="39"/>
      <c r="I36" s="37"/>
    </row>
    <row r="37" spans="2:9" s="34" customFormat="1" x14ac:dyDescent="0.25">
      <c r="B37" s="61"/>
      <c r="C37" s="45"/>
      <c r="E37" s="36"/>
      <c r="F37" s="36"/>
      <c r="G37" s="36"/>
      <c r="I37" s="72"/>
    </row>
    <row r="38" spans="2:9" s="34" customFormat="1" hidden="1" x14ac:dyDescent="0.25">
      <c r="B38" s="61"/>
      <c r="C38" s="45"/>
      <c r="D38" s="35"/>
      <c r="E38" s="35"/>
      <c r="F38" s="36"/>
      <c r="G38" s="37"/>
      <c r="I38" s="72"/>
    </row>
    <row r="40" spans="2:9" s="34" customFormat="1" x14ac:dyDescent="0.25">
      <c r="B40" s="61"/>
      <c r="C40" s="45"/>
      <c r="E40" s="35"/>
      <c r="F40" s="36"/>
      <c r="G40" s="36"/>
      <c r="I40" s="72"/>
    </row>
    <row r="41" spans="2:9" s="34" customFormat="1" x14ac:dyDescent="0.25">
      <c r="B41" s="61"/>
      <c r="C41" s="45"/>
      <c r="E41" s="36"/>
      <c r="F41" s="36"/>
      <c r="G41" s="36"/>
      <c r="I41" s="72"/>
    </row>
    <row r="42" spans="2:9" s="34" customFormat="1" x14ac:dyDescent="0.25">
      <c r="B42" s="61"/>
      <c r="C42" s="45"/>
      <c r="E42" s="35"/>
      <c r="F42" s="36"/>
      <c r="G42" s="36"/>
      <c r="I42" s="72"/>
    </row>
  </sheetData>
  <printOptions horizontalCentered="1"/>
  <pageMargins left="0.19685039370078741" right="0.19685039370078741" top="0.15748031496062992" bottom="0" header="0.11811023622047245" footer="0.11811023622047245"/>
  <pageSetup paperSize="9"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Реестр 14</vt:lpstr>
      <vt:lpstr>'Реестр 14'!Print_Titles</vt:lpstr>
      <vt:lpstr>'Реестр 14'!Заголовки_для_печати</vt:lpstr>
      <vt:lpstr>'Реестр 14'!Область_печати</vt:lpstr>
    </vt:vector>
  </TitlesOfParts>
  <Company>KazNMU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User123</cp:lastModifiedBy>
  <cp:revision>1</cp:revision>
  <cp:lastPrinted>2025-04-03T12:05:42Z</cp:lastPrinted>
  <dcterms:created xsi:type="dcterms:W3CDTF">2019-02-01T08:37:30Z</dcterms:created>
  <dcterms:modified xsi:type="dcterms:W3CDTF">2025-04-30T12:15:22Z</dcterms:modified>
</cp:coreProperties>
</file>