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123\Desktop\для Науки\"/>
    </mc:Choice>
  </mc:AlternateContent>
  <bookViews>
    <workbookView xWindow="0" yWindow="0" windowWidth="28800" windowHeight="1243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1" l="1"/>
  <c r="G26" i="1"/>
  <c r="G24" i="1"/>
  <c r="G22" i="1"/>
  <c r="G17" i="1"/>
  <c r="G9" i="1"/>
  <c r="G32" i="1" l="1"/>
  <c r="G31" i="1"/>
  <c r="G30" i="1"/>
  <c r="G33" i="1" s="1"/>
  <c r="G28" i="1"/>
  <c r="G27" i="1"/>
  <c r="G29" i="1" s="1"/>
</calcChain>
</file>

<file path=xl/sharedStrings.xml><?xml version="1.0" encoding="utf-8"?>
<sst xmlns="http://schemas.openxmlformats.org/spreadsheetml/2006/main" count="172" uniqueCount="113">
  <si>
    <t>Наименование товара</t>
  </si>
  <si>
    <t>Краткое описание/Техническая характеристика товара</t>
  </si>
  <si>
    <t>Единица
 измерения</t>
  </si>
  <si>
    <t>Количество</t>
  </si>
  <si>
    <t>Цена за единицу с учетом НДС, тенге</t>
  </si>
  <si>
    <t>Итого сумма с НДС, тенге</t>
  </si>
  <si>
    <t>Планшета GeneChip™ miRNA 4.1 Array Plate, 96 образцов</t>
  </si>
  <si>
    <t>Планшет с гибридизационными чипами GeneChip™ miRNA 4.1 Array Plate, для определения относительной экспрессии микроРНК в 96 образцах. Чипы должны быть совместимы с установленной в лаборатории системой GeneTitan. Каждый из 96 чипов планшета должен обеспечивать полное покрытие всех зрелых последовательности микроРНК из базы данных miRBase Release 20. Продукт должен предоставлять возможность легко анализировать результаты отнсительной экспрессии через файлы результатов анализа, содержащие идентификаторы генов-хозяев, относительное количество прогнозируемых и валидированных целевых последовательностей микроРНК, а также информацию о кластеризации экспрессии. Чипы планшета должны быть совместимы с микроРНК человека, мыши, крысы и других, не менее 201 известных видов эукариотических организмов. Количество определяемых зрелых микроРНК должно быть не менее 30424 штук. Требование к количеству образца РНК: не менее 130 нг общей РНК. Длина гибридизационных олигонуклеотидных зондов не должна превышать 25 нуклеотидов. Сторона квадратного кластера (пикселя) на чипе не должна превышать 11 микрон. Динамический диапазон относительного количественного определения не должен быть менее 4 порядков. Анализ чипов должен проводиться в бесплатном программном обеспечении Transcriptome Analysis Console (TAC) Software.</t>
  </si>
  <si>
    <t>шт</t>
  </si>
  <si>
    <t>10 946 745,00</t>
  </si>
  <si>
    <t>Модуль гибридизации GeneTitan™ для планшет с miRNA, на 96 образцов</t>
  </si>
  <si>
    <t>Модуль гибридизации GeneTitan™ для планшет с miRNA, на 96 образцов должен быть совместим с пластинами miRNA 3.1 и 4.1 Array и предназначен специально для профилирования miRNA. Продукт должен обеспечивать гибридизацию для не менее 96 образцов на не менее 96 чипов. Он должен быть изготовлен в соответствии с требованиями ISO 13485. Набор должен содержать 2-кратную смесь реагентов для гибридизации, диметилсульфоксид, безнуклеазную воду, коктейль реагентов для окрашивания № 1 и №2, буфер для консервации чипа. Набор должен поставляться в готовом для лабораторного использования формате для использования с системой GeneTitan™, установленной в лаборатории.</t>
  </si>
  <si>
    <t>упаковка</t>
  </si>
  <si>
    <t>841 288,00</t>
  </si>
  <si>
    <t>Модуль промывочных буферов A и B GeneTitan™, 96 образцов</t>
  </si>
  <si>
    <t>Модуль промывочных буферов A и B для обработки пластин Applied Biosystems™ 3' IVT, профилирования miRNA и полного транскриптома на системе GeneTitan, установленной в лаборатории. Комплект должен включать достаточное количество растворов Wash Buffer A и B для обработки одного планшета с гибридизационными чипами в любом формате. Продукт должен поставляться в виде готового к использованию комплекта буферов.</t>
  </si>
  <si>
    <t>набор</t>
  </si>
  <si>
    <t>149 540,00</t>
  </si>
  <si>
    <t>Комплект расходных материалов Axiom™ GeneTitan™</t>
  </si>
  <si>
    <t>Комплект расходных материалов Axiom™ GeneTitan™ со всеми необходимыми компонентами для процессинга 96-луночного планшета на системе GeneTitan™. В наборе должно быть пять поддонов для окрашивания, один поддон для гибридизации, один поддон для сканирования и шесть крышек для поддонов сканирования и окрашивания, специально разработанных для 96-луночных планшет формата GeneChip. Планшет для сканирования должен иметь непрозрачные чёрные перегородки между лунками и стеклянное дно. Каждый компонент должен соответствовать протоколам GeneTitan для полной интеграции и минимизации вариабельности результатов. Расходные материалы должны производиться в соответствии со стандартами ISO 13485. Все компоненты набора должны быть пригодны для хранения при комнатной температуре, чтобы сохранять свою функциональность и стабильность в течение продолжительных рабочих процессов. Все планшеты и крышки должны быть упакованы в индивидуальные зип-пакеты и помещены в картонную коробку. Планшет для сканирования должен быть упакован индивидуально в картонную коробку.</t>
  </si>
  <si>
    <t>362 520,00</t>
  </si>
  <si>
    <t>итого</t>
  </si>
  <si>
    <t>Препарат для неинвазивного лечения патологий твердых тканей зубов</t>
  </si>
  <si>
    <t>Технология инфильтрации кариеса представляет собой процедуру минимально инвазивного лечения начального проявления кариеса, которое возможно без применения бормашины, без препарирования твердых тканей.</t>
  </si>
  <si>
    <t>46 640,00</t>
  </si>
  <si>
    <t>Гель для рем.терапии</t>
  </si>
  <si>
    <t>Реминерализующий гель, предназначенный для профилактики кариеса. Содержит Глицерофосфат кальция (источник ионов кальция и неорганического фосфата) + хлорид магния (кофермент щелочной фосфатазы) активно реминерализуют эмаль.
 Ксилит 10% повышает реминерализующий потенциал комплекса, а так же подавляет активность бактерий, вызывающих кариес.
 Полимерная композиция образует прозрачную пленку на поверхности зуба, обеспечивая продолжительное, постепенное проникновение ионов в ткани зуба.
 Гель не содержит фтора, безопасен при проглатывании и не имеет возрастных ограничений.</t>
  </si>
  <si>
    <t>3 250,00</t>
  </si>
  <si>
    <t>Ложки мягкие для рем.терапии</t>
  </si>
  <si>
    <t>Удобные одноразовые аппликационные двухсторонние капы (ложки) предназначены для использования с профилактическими средствами: гелями, пенами и зубными пастами для взрослых и детей старше 6 лет. Капа стоматологическая для зубов используются как в домашних условиях, так и на приеме стоматолога. Двухсторонние каппы (ложки).</t>
  </si>
  <si>
    <t>уп</t>
  </si>
  <si>
    <t>7 500,00</t>
  </si>
  <si>
    <t>3D Очки виртуальная реальность</t>
  </si>
  <si>
    <t>это устройство, воспроизводящее изображения в трехмерном формате. Конструктивно они состоят из корпуса, линз и ремня. Таки очки надевают на голову и подключают к девайсу (либо просто включают, если речь идет об автономной модели). Разные модели очков VR предназначаются для работы с компьютером, телевизором, смартфоном, игровой приставкой.</t>
  </si>
  <si>
    <t>31 798</t>
  </si>
  <si>
    <t>услуга</t>
  </si>
  <si>
    <t>Одноразовый стоматологический набор для осмотра</t>
  </si>
  <si>
    <t>набор одноразовых стоматологических инструментов для проведения осмотра</t>
  </si>
  <si>
    <t>1 150</t>
  </si>
  <si>
    <t>Детектор кариеса</t>
  </si>
  <si>
    <t>Препарат для определения наличия кариозного процесса</t>
  </si>
  <si>
    <t>21 120</t>
  </si>
  <si>
    <t>это инновационная методика профилактики и лечения кариеса на ранних стадиях. В основе методики лежит принцип использования минералов слюны человека как источника для восстановления эмали. 
 Действующим веществом препаратов является пептид, идентичный натуральному белку амелогенину. Он восстанавливает разрушенную эмаль</t>
  </si>
  <si>
    <t>178 000</t>
  </si>
  <si>
    <t>Итого</t>
  </si>
  <si>
    <t>Гомогенизатор</t>
  </si>
  <si>
    <t>Комплект оборудования включает: 
 Гомогенизатор должен быть оснащен мощным приводом, предназначенным для работы с объемами не менее 1500 мл. Он должен быть оснащен индикацией параметров гомогенизатора, частоты вращения не менее 25 000 об/мин. В комплектацию гомогенизатора должен входить диспергирующий элемент из нержавеющей стали, предназначенным для обработки объемов не менее 1,5 л. Длина вала должна быть не менее 203 мм. Макс. допустимая скорость должна быть не менее 25000 об/мин. Окружная скорость должна быть не менее 16 м/с. Глубина погружения должна быть от 35 до 170 мм. Диапазон pH должен быть от 2 до 13. Рабочая температура макс. должна быть не менее 175 °C. Предельная тонкость измельчения, суспензии должна быть от 10 и до 50 µm. Предельная тонкость измельчения, эмульсии должна быть от 1 и до 10 µm. Вес диспергирующего элемента должен быть не менее 0,378 кг. Диспергирующий элемент должен работать с растворителями и с абразивными веществами. Гомогенизатор должен быть оснащен штативом с платформой, имеющей специальное нескользящее покрытие. Диаметр штатива должен быть не менее 15 мм. Размеры должны быть не менее 200 x 560 x 316 мм. Вес штатива должен быть не менее 5.530 кг. Штатив должен быть оснащен специальным верхним зажимом с весом не менее 0,236 кг. Также гомогенизатор должен быть оснащен ленточным зажимом с весом не менее 0,25 кг.
 Гомогенизатор
 Технические характеристики. Потребляемая мощность привода должна быть не менее 498 Вт. Производимая мощность должна быть не менее 299 Вт. Обрабатываемый объем (H2O) должен быть не менее 1,5 мл. Вязкость должна быть не менее 4998 мПа·с. Диапазон вращающего момента должен быть не менее 25 000 об/мин. Погрешность вращающего момента должен быть 1 %. Контроль диапазона скоростей должен быть плавным. Индикатор скорости должен быть в виде диодной линии. Уровень шума без диспергирующего элемента должен быть не менее 70 дБ(A). Диаметр насадки должна быть не менее 12 мм. Длина насадки должна быть не менее 159 мм. Тип процесса должен быть работа с пробами. Разрешенное время в выключенном состоянии должно быть 100 %. Размеры должны быть не менее 86 x 270 x 105 мм. Вес должен быть не менее 2,5 кг. Допустимая температура окружающей среды должен быть от 5 до 40 °C. Допустимая относительная влажность должен быть 80% (до 31°C), линейно уменьшаясь до макс. 50% при 40°C. Класс защиты согласно DIN EN 60529 должен быть IP 20. Напряжение должно быть от 220 - 240 В. Частота должна быть 50/60 Гц. Гомогенизатор должен быть оснащен мощным приводом, предназначенным для работы с объемами не менее 1500 мл. Он должен быть оснащен индикацией параметров гомогенизатора, частоты вращения не менее 25 000 об/мин. В комплектацию гомогенизатора должен входить диспергирующий элемент из нержавеющей стали, предназначенным для обработки объемов не менее 1,5 л. Длина вала должна быть не менее 203 мм. Макс. допустимая скорость должна быть не менее 25000 rpm. Окружная скорость должна быть не менее 16 м/с. Глубина погружения должна быть от 35 до 170 мм. Диапазон pH должен быть от 2 до 13. Рабочая температура макс. должна быть не менее 175 °C. Предельная тонкость измельчения, суспензии должна быть от 10 и до 50 µm. Предельная тонкость измельчения, эмульсии должна быть от 1 и до 10 µm. Вес диспергирующего элемента должен быть не менее 0,378 кг. Диспергирующий элемент должен работать с растворителями и с абразивными веществами. Гомогенизатор должен быть оснащен штативом с платформой, имеющей специальное нескользящее покрытие. Диаметр штатива должен быть не менее 15 мм. Размеры должны быть не менее 200 x 560 x 316 мм. Вес штатива должен быть не менее 5.530 кг. Штатив должен быть оснащен специальным верхним зажимом с весом не менее 0,236 кг. Также гомогенизатор должен быть оснащен ленточным зажимом с весом не менее 0,25 кг.</t>
  </si>
  <si>
    <t>3 512 158</t>
  </si>
  <si>
    <t>Прибор для измерения pH</t>
  </si>
  <si>
    <t>Комплект оборудования включает: 
 В комплект прибора для измерения pH должны входить электродный кронштейн. Держатель электрода должен облегчать размещение датчика в емкости с образцом или буферным раствором. Специальные положения держателя для очистки и хранения должны обеспечивать правильное обращение с датчиком. Также должна быть возможность перемещения держателя по вертикали и горизонтали, что обеспечивает точное позиционирование, которое теперь можно выполнять даже одной рукой
 Прибор для измерения pH должен быть оснащен с pH-электродом и не менее 3 пакетика калибровочного буфера (pH 4.01, 7.00 и 9.21 или 10.01), защитный чехол, блок питания и руководство пользователя.
 Прибор для измерения pH
 Прибор для измерения pH должен включать параметры ОВП и pH. Должен быть в одноканальном исполнении. Комплект версии должен быть набором для немедленного проведения измерений. Прибор для измерения pH должен быть оснащен датчиком. Датчик должен быть оснащен с прочным валом из PEEK, встроенным температурным датчиком NTC 30 kW и эталонной системой. Электрод должен быть всегда готов к использованию. Полимерный электролит должен предотвращать засорение мембраны и не требовать дозаправки. Разрешение pH должно включить следующие значения: 0,1, 0,01 и 0,001. Точность pH (±) должна быть не менее 0,001. Разрешение для мВ должно включить следующие значения: 1 и 0,1. Точность для мВ (±) должна быть не менее 0,1. Температурный диапазон должен быть от -30 °C до 130 °C. Разрешающая способность по температуре должна быть 0,1 °C. Точность измерения температуры (±) должна быть ±0,1°C в диапазоне от 0 °C до 100 °C. Удобство использования должно включать сенсорный дисплей, поддержку калибровки, пошаговую поверку, простые методы и многоязычное меню. Соблюдение требований безопасности должно соответствовать требованиям GLP. Держатель электрода должен облегчать размещение датчика в емкости с образцом или буферным раствором. Специальные положения держателя для очистки и хранения должны обеспечивать правильное обращение с датчиком. Также должна быть возможность перемещения держателя по вертикали и горизонтали, что обеспечивает точное позиционирование, которое теперь можно выполнять даже одной рукой.
 Прибор для измерения pH должен быть оснащен функцией управления пользователями. Память должна быть не менее 1999 стандартных измерений. Передача данных должна быть возможна через ПК, принтер и USB-накопитель. Прибор должен обладать гибкостью и модульной конструкцией. Степень защиты должна быть пылевлагонепроницаемостью (IP54). Датчик в комплекте должен быть универсальным. Дисплей должен быть цветным с TFT 7 дюймов. Тип измерителя должен быть настольным одноканальным. Диапазон измерения мВ должен быть от -2000 до 2000 мВ. Размеры должны быть не менее 194 x 204 x 64 мм. Масса прибора для измерения pH должна быть не менее 849 г. Прибор для измерения pH должен быть оснащен следующими разъемами: BNC, RCA/Cinch, USB A, USB B, Mini-DIN для подключения мешалки. Должен быть совместим с цифровым управлением датчиками.</t>
  </si>
  <si>
    <t>шт.</t>
  </si>
  <si>
    <t>1 499 219</t>
  </si>
  <si>
    <t>Ультразвуковая ванна</t>
  </si>
  <si>
    <t>Комплект оборудования включает: 
 Ультразвуковая ванна должна комплектоваться вставными корзинами. Размер корзин должен быть (Ш/Г/В) не менее 194х104х48 мм. Корзины должны иметь размер отверствии снизу не менее 10x14 мм и диаметр отверствии по бокам не менее 10x10 мм, с нагрузкой не менее 1 кг. Ультразвуковая ванна должна быть оснащена пластиковой крышкой. Размеры крышки должны быть не менее (Ш/Г/В), мм 304 / 173 / 18.
 Характеристики ультразвуковой ванны:
 Общая вместимость должна быть не менее 2,6 литра. Рекомендуемая рабочая вместимость должна быть не менее 1,5 литра. Внешние размеры устройства должны быть (Ш/Г/В) не менее 304/ 189 / 230 мм. Вес с крышкой должен быть не менее 3,2 кг. Общая загрузка корзины должна быть не менее 1 кг. Частота сети должна быть 50/60 Гц. Общая потребляемая мощность должна быть не менее 280 Вт. Эффективная мощность ультразвука ± 10 % должна быть не менее 80 Вт. Максимальная пиковая мощность ультразвука должна быть не менее 320 Вт. Мощность нагрева должна быть не менее 200 Вт. Температура должна быть в диапазоне от 25 до 80°C. Класс защиты должен быть IP20. Ультразвуковая ванна должна комплектоваться вставными корзинами. Размер корзин должен быть (Ш/Г/В) не менее 194х104х48 мм. Корзины должны иметь размер отверствии снизу не менее 10x14 мм и диаметр отверствии по бокам не менее 10x10 мм, с нагрузкой не менее 1 кг. Ультразвуковая ванна должна быть оснащена пластиковой крышкой. Размеры крышки должны быть не менее (Ш/Г/В), мм 304 / 173 / 18.</t>
  </si>
  <si>
    <t>1 089 545</t>
  </si>
  <si>
    <t>Встряхиватель</t>
  </si>
  <si>
    <t>1 387 230</t>
  </si>
  <si>
    <t>Набор пробирок для прибора Qubit 1x (500 пробирок в упаковке)</t>
  </si>
  <si>
    <t>Пробирки Qubit нужны для измерения концентрации ДНК. Этот этап позволяет определить качество и концентрацию ДНК. Высокое качество ДНК необходимо для успешного проведения секвенирования.</t>
  </si>
  <si>
    <t>59 890</t>
  </si>
  <si>
    <t>Набор для генотипирования TaqMan OpenArray Real-Time PCR Plate Genotyping Assays, Слайд-чип системы формата 32</t>
  </si>
  <si>
    <t>• Набор из 10 микрофлюидных слайдов с нанесёнными тест-системами TaqMan для генотипирования. Каждый слайд упакован в непрозрачный фольгированный пакет. На каждом слайде ненесён индивидуальный серийный номер и штрих-код. Слайды представляют собой металлические пластины со сквозными округлыми отверстиями. Количество отверстий в каждой пластине - 3072. Отверстия физически разделены на 4х12 групп лунок, итого - 48 групп. Каждая группа представляет собой равносторонний квадрат из 8х8 (64) отверстий. Объём каждого отверстия - 33 нанолитра. Поверхность слайда гидрофобная, а внутренняя поверхность отверстия - гидрофильная. В отверстиях нанесена смесь двух олигонуклеотидных праймеров и двух флуоресцентных зондов, которые предназначены для специфической детекции последовательностей ДНК при проведении полимеразной цепной реакции в микрообъёмах. Количество уникальных детектируемых последовательностей ДНК при работе со слайдами данной конфигурации - 24 штуки. Количество загружаемых образцов ДНК на один слайд - 96. Слайды должны быть совместимы с системой загрузки образцов AccuFIll и системой для реал-тайм ПЦР QuantStudio 12K с плоским нагревательным блоком OpenArray. Поставщик должен быть официально авторизованным поставщиком компании Thermo Fisher Scientific, с подтверждением данного статуса официальным письмом от производителя. Каждый поставляемый продукт должен сопровождаться Сертификатом анализа от Thermo Fisher Scientific и документом, подтверждающий страну производства.</t>
  </si>
  <si>
    <t>4 915 000</t>
  </si>
  <si>
    <t>Ротационный
 испаритель с охлаждением и насосом</t>
  </si>
  <si>
    <t>Ротационный испаритель. Тип холодильника: вертикальный. Охлаждающая поверхность: не менее 1600 cm². Диапазон вращающего момента: не менее 5 rpm, не более 300 rpm. Допустимое отклонение скорости при заданной скорости вращения &lt; 100 об./мин: не более ±1 rpm. Подъем: вручную. Подъем: не более 120 mm. Диапазон нагревания температур: не менее температуры окружающей среды, не более 180 °C. Мощность нагрева: не более 1400 W.Колебание температур нагрева: не более ±1 K. Полезный максимальный объем бани: не более 4 l. Размеры: не более 510 x 490 x 345 mm. Вес: не более 25.76 kg. Класс защиты согласно DIN EN 60529: не менее IP 20.
 Высокоэффективный криостат с мощностью охлаждения не менее 400 Вт. Предназначен для охлаждения до температуры -20°C. PEEK насос с регулируемой скоростью позволяет осуществлять непрямую непрерывную регулировку максимального давления и скорости потока. Тип прибора: охлаждающий термостат. Максимальное давление охлаждающей жидкости: не более 20 bar. Охлаждающая способность (@20°C): не менее 400 W. Мощность охлаждения (10 °C): не менее 370 W. Мощность охлаждения (0 °C): не менее 320 W. Мощность охлаждения (-10 °C): не менее 240 W. Мощность охлаждения (-20 °C): не менее 130 W. Рабочая температура: не менее -20 °C, не более температуры окружающей среды. Максимальная рабочая температура (с внешним нагревателем): не более 80 °C. Индикатор температуры: да. Контроль температуры: PID. Рабочий термодатчик: PT 100. Индикатор рабочей температуры: диодная линия. Стабильность температуры DIN 12876: не более ±0.1 K. Точность фактически отображаемой температуры: не менее 0.1 K. Визуальная сигнализация и Звуковая сигнализация предупреждения. Автоматическое отключение при уровне жидкости в термостате ниже допустимого уровня. Уровень шума: не более 52 dB(A). Размеры: не более 220 x 475 x 525 mm. Вес: не более 31.26 kg. Допустимая температура окружающей среды: не менее 5 °C, не более 32 °C. Допустимая относительная влажность: не более 80 %. Класс защиты согласно DIN EN 60529: не менее IP 21. Разъем RS 232, Разъем USB: Micro-USB. Напряжение: не менее 230 V. Частота: не менее 50 Hz, не более 60 Hz. Потребляемая мощность: не более 300 W. 
  Сухой 4-камерный мембранный вакуумный насос Максимальная скорость подачи (50/60 Гц): не более 1.32 m³/h. Напряжение питания насоса (50/60 Гц): не менее 22 l/min. Предельное давление откачки без газового балласта: не более 2 mbar. Уровни всасывания: не менее 4. Давление на входе: не менее 2 mbar, не более 1030 mbar. Аналоговое регулирование скорости вращения, Контроль диапазона скоростей: кнопка управления. Диапазон вращающего момента: не менее 285 rpm, не более 1200 rpm. Дисплей: TFT. Блок давления / шкала: mbar, hPa, mmHg, Torr. Датчик вакуума, Тип датчика вакуума: керамический Al2O3. Максимальное давление для датчика давления: не более 1.2 bar. Диапазон измерения (абсолютный): не менее 1 mbar, не более 1030 mbar. Разрешение давления: не менее 1 mbar. Погрешность измерения: не более 1 mbar.
 Вентиляционный клапан, Конденсатосборник, Низкотемпературная ловушка, Таймер, Уровень шума при низком давлении: не более 54 dB(A). Материал в контакте со средой: Al2O3, PTFE, FPM, PPS. Материал корпуса: покрытие литого алюминия/термопластичный полимер. Размеры: не более 270 x 435 x 500 mm. Вес: не более 14 kg. Класс защиты согласно DIN EN 60529: не менее IP 20. Разъем RS 232, USB-B. Напряжение: не менее 100 V, не более 240 V. Частота: не менее 50 Hz, не более 60 Hz. Потребляемая мощность: не более 140 W. Потребляемая мощность в режиме Standby: не более 1.5 W.</t>
  </si>
  <si>
    <t>Промышленный водный 
 дистиллятор для 
 производства эфирного 
 масла и гидролата</t>
  </si>
  <si>
    <t>Комплектация:
 Дистиллятор; Конденсатор; Водомасляный сепаратор (отделитель) ; Вместимость сборника — при подаче 10 кг материала можно собрать 23 кг гидрозоля. Соединительные трубы и системы клапанов: охлаждающую воду можно напрямую подключить к конденсатору.; Рабочий объём (л) дистиллятора: 55 л; Площадь теплообмена охладителя: 1,8 м²; Мощность (кВт): 3,2; Режим нагрева: электрический нагреватель; Рабочая температура ≤ 100 ; Рабочая среда — вода, Рабочее давление — обычное давление,; Конденсирующая среда — охлаждается водой или другими неагрессивными жидкими хладагентами. Размер упаковки (мм) — 500 x 500 x 620 мм; Вес (кг) — 18</t>
  </si>
  <si>
    <t>Проведение анкетирование участников исследования по инструменту STEPS(анкетирование)</t>
  </si>
  <si>
    <t>Холестерин общий</t>
  </si>
  <si>
    <t>Техническое задание на разработку UX проектирования, UI-дизайн, аренда виртуального сервиса (разработку мобильного приложения и веб-сайта)</t>
  </si>
  <si>
    <t>EasyPure Blood Genomic DNA Kit</t>
  </si>
  <si>
    <t>461 000</t>
  </si>
  <si>
    <t>Руководитель проекта Идрисова Ж.Р "Молекулярно-генетического тестирования пациентов детского возраста с диагнозом нейрофиброматоз 1 типа" (АСТРОЗЕНЕКО)</t>
  </si>
  <si>
    <t>AmpliSeq™ Library PLUS (24 Reactions)</t>
  </si>
  <si>
    <t>3 490 452</t>
  </si>
  <si>
    <t>AmpliSeq™ UD Indexes for Illumina® (24
 Indexes, 24 Samples)</t>
  </si>
  <si>
    <t>183 331</t>
  </si>
  <si>
    <t>AmpliSeq™ for Illumina® Myeloid Panel</t>
  </si>
  <si>
    <t>2 946 388</t>
  </si>
  <si>
    <t>MiSeq Reagent Kit v3 (600-cycle) Illumina®</t>
  </si>
  <si>
    <t>2 111 899</t>
  </si>
  <si>
    <t>Полисорбат 20, 1 л Thermo Fisher Scientific</t>
  </si>
  <si>
    <t>108 290</t>
  </si>
  <si>
    <t>Набор пробирок для прибора Qubit 1x (500
 пробирок в упаковке)</t>
  </si>
  <si>
    <t>Поиск делеций в гене NF1 методом MLPA</t>
  </si>
  <si>
    <t>51 600</t>
  </si>
  <si>
    <t>Срок поставки</t>
  </si>
  <si>
    <t>по Заявке заказчика в течение 20 календарных дней</t>
  </si>
  <si>
    <t>Наименование проекта, Ф.И.О. руководителя проекта</t>
  </si>
  <si>
    <t>Руководитель Абильбаева А.А.  
МНВО РК (Жас галым ) "Идентификация иммунных, генетических и микробиологических биомаркеров бронхолегочной дисплазии"</t>
  </si>
  <si>
    <t>Руководитель Еркибаева Ж.У.
(Жас Галым) МНВО РК "Применение инновационных неинвазивных методов профилактики и лечения кариеса у детей с аутизмом"</t>
  </si>
  <si>
    <t>Руководитель Датхаев У.М. МНВО РК  "Фармацевтическая разработка и фармакологическое исследования дентальных пленок для применения в стоматологической практике"</t>
  </si>
  <si>
    <t>Руководитель Идрисова Ж.Р. МНВО-РК "Изучение генетических маркеров и факторов окружающей среды при факоматозах и нейрогенных опухолях"</t>
  </si>
  <si>
    <t>Руководитель Давлетов К.К
МНВО-РК "Разработка и внедрение национального регистра пациентов с семейной гиперхолестеринемией в Республике Казахстан"</t>
  </si>
  <si>
    <t xml:space="preserve">Рекрутинг: Проведение подбора и отбора специалистов (интервьюеров)
Обучение: Прохождение обучения интервьюеров по работе с инструментом  STEPS  (Совместно с КазНМУ)
Разработка методологии полевых работ. 
Анкетирование по инструменту  STEPS. Общее количество участников: 6 720 человек, из них в разбивке по регионам:
1) Абай 208 человек
2) Акмолинская 281 человек
3) Актюбинская 313 человек
4) Алматинская 503 человек
5) Атырауская 224 человек
6) Западно-Казахстанская 240 человек
7) Жамбылская 387 человек
8) Жетісу 228 человек
9) Карагандинская 405 человек
10) Костанайская 307 человек
11) Кызылординская 264 человек
12) Мангистауская 241 человек
13) Павлодарская 273 человек
14) Северо-Казахстанская 197 человек
15) Туркестанская 636 человек
16) Ұлытау 74 человек
17) Восточно-Казахстанская 262 человек
18) г. Астана 503 человек
19) г. Алматы 794 человек
20) г. Шымкент 380 человек
Анкетирование согласно STEPS. Поэтапный подход ВОЗ (STEPS) к эпиднадзору
факторов риска неинфекционных заболеваний.
Исполнитель обязуется:
-     предоставить электронно заполненное анкетирование согласно представленных результатов анализов.
</t>
  </si>
  <si>
    <t>75 календарных дней с момента подписания договора</t>
  </si>
  <si>
    <t>Холестерол-ЛПНП (Холестерин липопротеинов низкой плотности, ЛПНП, Cholesterol LDL) 6720</t>
  </si>
  <si>
    <t>Холестерол-ЛПВП (Холестерин липопротеинов высокой плотности, HDL Cholesterol) 6720</t>
  </si>
  <si>
    <t>Триглицериды (Triglycerides) 6720</t>
  </si>
  <si>
    <t>Креатинин (в крови) (Creatinine) 6720</t>
  </si>
  <si>
    <t>Гликированный гемоглобин (HbA1С, Glycated Hemoglobin) 6720</t>
  </si>
  <si>
    <t>Калий (К+, Potassium), Натрий (Na+, Sodium), Хлор (Сl-, Chloride) в сыворотке крови 6720</t>
  </si>
  <si>
    <t>Тестостерон (Testosterone) (только для мужчин) 3273</t>
  </si>
  <si>
    <t>Эстрадиол (E2, Estradiol)(только для женщин) 3447</t>
  </si>
  <si>
    <t>1. Оказание услуг по логистики образцов крови из регионов РК в г.Алматы лабораторию ЦКП КазНМУ им.С.Д. Асфендиярова (авиаперевозка в термоконтейнере)</t>
  </si>
  <si>
    <t xml:space="preserve">Услуги по проведению лабораторных анализов: Холестерол общий (холестерин, Cholesterol total), Холестерол-ЛПНП (Холестерин липопротеинов низкой плотности, ЛПНП, Cholesterol LDL), Холестерол-ЛПВП (Холестерин липопротеинов высокой плотности, HDL Cholesterol), Триглицериды (Triglycerides), Креатинин (в крови) (Creatinine), Гликированный гемоглобин (HbA1С, Glycated Hemoglobin), Калий (К+, Potassium), Натрий (Na+, Sodium), Хлор (Сl-, Chloride), Тестостерон (Testosterone) (только для мужчин), Эстрадиол (E2, Estradiol)(только для женщин). Общее количество участников: 6 720 человек, из них в разбивке по регионам:
1) Абай 208 человек
2) Акмолинская 281 человек
3) Актюбинская 313 человек
4) Алматинская 503 человек
5) Атырауская 224 человек
6) Западно-Казахстанская 240 человек
7) Жамбылская 387 человек
8) Жетісу 228 человек
9) Карагандинская 405 человек
10) Костанайская 307 человек
11) Кызылординская 264 человек
12) Мангистауская 241 человек
13) Павлодарская 273 человек
14) Северо-Казахстанская 197 человек
15) Туркестанская 636 человек
16) Ұлытау 74 человек
17) Восточно-Казахстанская 262 человек. 
18) г. Астана 503 человек
19) г. Алматы 794 человек
20) г. Шымкент 380 человек. *Виды лабораторных анализов: Кол-во
Холестерол общий (холестерин, Cholesterol total) 6720
Холестерол-ЛПНП (Холестерин липопротеинов низкой плотности, ЛПНП, Cholesterol LDL) 6720
Холестерол-ЛПВП (Холестерин липопротеинов высокой плотности, HDL Cholesterol) 6720
Триглицериды (Triglycerides) 6720
Креатинин (в крови) (Creatinine) 6720
Гликированный гемоглобин (HbA1С, Glycated Hemoglobin) 6720
Калий (К+, Potassium), Натрий (Na+, Sodium), Хлор (Сl-, Chloride) в сыворотке крови 6720
Тестостерон (Testosterone) (только для мужчин) 3273
Эстрадиол (E2, Estradiol)(только для женщин) 3447
1. Оказание услуг по логистики образцов крови из регионов РК в г.Алматы лабораторию ЦКП КазНМУ им.С.Д. Асфендиярова (авиаперевозка в термоконтейнере).  Логистика 6720образцов (4 мл пробирки) крови 
     (30 отправок) В кол-ве:
1) Абай 208 человек
2) Акмолинская 281 человек
3) Актюбинская 313 человек
4) Алматинская 503 человек
5) Атырауская 224 человек
6) Западно-Казахстанская 240 человек
7) Жамбылская 387 человек
8) Жетісу 228 человек
9) Карагандинская 405 человек
10) Костанайская 307 человек
11) Кызылординская 264 человек
12) Мангистауская 241 человек
13) Павлодарская 273 человек
14) Северо-Казахстанская 197 человек
15) Туркестанская 636 человек
16) Ұлытау 74 человек
17) Восточно-Казахстанская 262 человек
18) г. Астана 503 человек
19) г. Алматы 794 человек
20) г. Шымкент 380 человек
Исполнитель обязуется:
-     предоставить доступ к результатам анализов и интегрировать базу данных с приложением КазНМУ.
-     обеспечить соответствие лаборатории требованиям, предусмотренным действующим законодательством, в том числе, но не ограничиваясь санитарно-эпидемиологическим требованиям, предъявляемым к лабораториям, использующим потенциально опасные химические и биологические вещества
</t>
  </si>
  <si>
    <t>Руководитель проекта Жапаркулова К.А -МНВО РК  по проекту: №AP23487559 "Разработка производства полного цикла растительных субстанций на основе лекарственных растений Южно-Казахстанского региона"</t>
  </si>
  <si>
    <t>Руководитель проекта Фахрадиев И.Р Проект "Эпигенетика и профилактика неинфекционных заболеваний в Казахстане: персонализированный подход и прогнозирование биовозраста"</t>
  </si>
  <si>
    <t>Техническое задание на разработку UX проектирования, UI-дизайн, аренда виртуального сервиса (разработку мобильного приложения и веб-сайта)
План работ:
1. Разработка мобильного приложения Android (mobile + tablet)
2. Разработка кроссбраузерной и адаптивной веб-платформы (веб-сайт)
3. Разработка Единой базы данных для всех версий приложений и веб-сайта
4. Разработка административной панели для работы с полученными данными.
Первичное техническое задание:
1. UX-исследование: исследование опыта пользователя
2. UX-проектировка
3. UI-дизайн: разработка интерактивного макета для приложения и веб-сайта согласно UX прототипу. Прорисовка иконок и прочих графических материалов айдентики. Подбор шрифтов, оживление макета, подбор стилей, цветовой палитры и т.д. На выходе получаются все экраны и страницы приложений/сайта.
4. Разработка серверной части:
1) Формирование архитектуры клиент-серверного взаимодействия 
2) Создание базы данных (организация хранения и обновления информации)
3) Проектирование структуры взаимодействия между сущностями (структура связей и обмена данными)
4) Разработка серверных скриптов с применением REST-архитектуры (алгоритмы распределения и обработки данных, RESTful API)
5) Создание админ-панели для администрирования приложения и веб-сайта.
6) Развертывание серверной части на продакшен сервере
7) Настройка систем логирования, а также систем создания резервных копий
8) Мониторинг и оптимизация нагрузки на сервере
5. Разработка необходимого функционала:
1) Удобное поэтапное анкетирование для использования мед. сотрудниками
2) Присвоение каждой анкете уникального идентификатора
3) Выгрузка результатов со всех платформ в админ панель
4) Экспорт в excel и фильтрация анкет в админ панели.
6. Разработка клиентской части:
1) Подготовка проекта к разработке
2) Формирование архитектуры приложений и веб-сайта
3) Верстка экранов, страниц и анимации
4) Настройка логики и переходов
5) Подключение функционала и API
7. Тестирование и отладка:
1) Обеспечение качества (Quality Assurance)
2) Контроль качества (Quality Control)
3) Ручное тестирование (Manual Testing)
4) Устранение багов (Bug Fixing)
(Дополнительно: техническое обслуживание на 6 месяцев после запуска проекта. Исполнитель оплачивает сервер и домен).</t>
  </si>
  <si>
    <t xml:space="preserve">75 календарных дней с момента подписания договора </t>
  </si>
  <si>
    <t>Комплект оборудования включает: 
 Встряхиватель должен быть оснащен вставками для пробирок. Вставка для пробирок должна быть для не менее 17 сосудов с реагентами, с диаметром не менее 9 мм. Глубина должна быть не менее 444 мм. Высота должна быть не менее 27.7 мм. Вес должен составлять не менее 0.038 кг. Встряхиватель должен быть оснащен вставками для ПЦР пробирок. Вставка для ПЦР пробирок должна быть для обьема не менее 0,1 мл. Ширина должна быть не менее 221 мм. Глубина должна быть не менее 33 мм. Вес должен составлять не менее 0.01 кг.
  Встрахиватель
  Технические характеристики. Траектория встряхивания должна быть орбитальной. Диаметр орбиты должен составлять не менее 3,8 мм. Макс. встряхиваемый вес (с платформой) должен быть не менее 0.3 кг. Потребляемая мощность привода должна быть 58 Вт. Производимая мощность привода должна составлять 10 Вт. Разрешенное время во включенном состоянии должно быть не менее 99,9 %. Скорость мин. (регулируемая) должна быть не менее 498 об/мин. Диапазон вращающего момента должен быть от 0 до 2500 об/мин. Индикатор скорости должен отсутствовать. Режим работы должен быть непрерывным. Должна быть оснащена Touch функцией - управление прикосновением. Должна быть оснащена работой с микротитрационными планшетами. Количество микротитрационных планшетов должно составлять не менее 1. Размеры должны быть не менее 126 x 135 x 148 мм. Вес должен составлять не менее 4.4 кг. Допустимая температура окружающей среды должна быть от 5 до 40 °C. Допустимая относительная влажность должна быть не менее 79 %. Класс защиты согласно DIN EN 60529 должен быть IP 21. Напряжение должно быть от 200 до 240 В. Частота должна быть 50/60 Гц. Потребляемая мощность должна быть не менее 60 Вт. Встряхиватель должен быть оснащен вставками для пробирок. Вставка для пробирок должна быть для не менее 17 сосудов с реагентами, с диаметром не менее 9 мм. Глубина должна быть не менее 444 мм. Высота должна быть не менее 27.7 мм. Вес должен составлять не менее 0.038 кг. Встряхиватель должен быть оснащен вставками для ПЦР пробирок. Должна быть для обьема не менее 0,1 мл. Ширина должна быть не менее 221 мм. Глубина должна быть не менее 33 мм. Вес должен составлять не менее 0.01 кг.</t>
  </si>
  <si>
    <t>П/П</t>
  </si>
  <si>
    <t>Приложение 1 к объявлению 2 от 27.05.2025г.</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</si>
</sst>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04"/>
      <scheme val="minor"/>
    </font>
    <font>
      <b/>
      <sz val="8"/>
      <color theme="1"/>
      <name val="Times New Roman"/>
      <family val="1"/>
      <charset val="204"/>
    </font>
    <font>
      <sz val="8"/>
      <color theme="1"/>
      <name val="Times New Roman"/>
      <family val="1"/>
      <charset val="204"/>
    </font>
    <font>
      <sz val="8"/>
      <color rgb="FF000000"/>
      <name val="Times New Roman"/>
      <family val="1"/>
      <charset val="204"/>
    </font>
    <font>
      <sz val="8"/>
      <name val="Times New Roman"/>
      <family val="1"/>
      <charset val="204"/>
    </font>
  </fonts>
  <fills count="6">
    <fill>
      <patternFill patternType="none"/>
    </fill>
    <fill>
      <patternFill patternType="gray125"/>
    </fill>
    <fill>
      <patternFill patternType="solid">
        <fgColor rgb="FFDDEBF7"/>
        <bgColor rgb="FFDDEBF7"/>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DDEBF7"/>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3" borderId="1" xfId="0" applyFont="1" applyFill="1" applyBorder="1" applyAlignment="1">
      <alignment horizontal="left" vertical="top" wrapText="1"/>
    </xf>
    <xf numFmtId="0" fontId="2" fillId="0" borderId="1" xfId="0" applyFont="1" applyBorder="1" applyAlignment="1">
      <alignment horizontal="center" vertical="top"/>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4" fontId="3" fillId="3" borderId="1" xfId="0" applyNumberFormat="1" applyFont="1" applyFill="1" applyBorder="1" applyAlignment="1">
      <alignment horizontal="left" vertical="top" wrapText="1"/>
    </xf>
    <xf numFmtId="4" fontId="3" fillId="3" borderId="1" xfId="0" applyNumberFormat="1" applyFont="1" applyFill="1" applyBorder="1" applyAlignment="1">
      <alignment horizontal="center" vertical="top" wrapText="1"/>
    </xf>
    <xf numFmtId="0" fontId="3" fillId="3" borderId="1" xfId="0" applyFont="1" applyFill="1" applyBorder="1" applyAlignment="1">
      <alignment horizontal="center" vertical="center" wrapText="1"/>
    </xf>
    <xf numFmtId="4" fontId="1" fillId="2" borderId="1" xfId="0" applyNumberFormat="1" applyFont="1" applyFill="1" applyBorder="1" applyAlignment="1">
      <alignment horizontal="center" vertical="top"/>
    </xf>
    <xf numFmtId="0" fontId="1" fillId="2" borderId="1" xfId="0" applyFont="1" applyFill="1" applyBorder="1" applyAlignment="1">
      <alignment horizontal="center" vertical="center"/>
    </xf>
    <xf numFmtId="0" fontId="2" fillId="3" borderId="1" xfId="0" applyFont="1" applyFill="1" applyBorder="1" applyAlignment="1">
      <alignment horizontal="center" vertical="top"/>
    </xf>
    <xf numFmtId="4" fontId="2" fillId="3" borderId="1" xfId="0" applyNumberFormat="1" applyFont="1" applyFill="1" applyBorder="1" applyAlignment="1">
      <alignment horizontal="center" vertical="top"/>
    </xf>
    <xf numFmtId="0" fontId="3" fillId="0" borderId="1" xfId="0" applyFont="1" applyFill="1" applyBorder="1" applyAlignment="1">
      <alignment horizontal="left" vertical="top" wrapText="1"/>
    </xf>
    <xf numFmtId="0" fontId="2" fillId="0" borderId="1" xfId="0" applyFont="1" applyFill="1" applyBorder="1" applyAlignment="1">
      <alignment horizontal="center" vertical="top"/>
    </xf>
    <xf numFmtId="4" fontId="2" fillId="0" borderId="1" xfId="0" applyNumberFormat="1" applyFont="1" applyFill="1" applyBorder="1" applyAlignment="1">
      <alignment horizontal="center" vertical="top"/>
    </xf>
    <xf numFmtId="0" fontId="2" fillId="0" borderId="1" xfId="0" applyFont="1" applyFill="1" applyBorder="1" applyAlignment="1">
      <alignment horizontal="center" vertical="top" wrapText="1"/>
    </xf>
    <xf numFmtId="0" fontId="1" fillId="2" borderId="1" xfId="0" applyFont="1" applyFill="1" applyBorder="1" applyAlignment="1">
      <alignment vertical="top"/>
    </xf>
    <xf numFmtId="0" fontId="2" fillId="3" borderId="1" xfId="0" applyFont="1" applyFill="1" applyBorder="1" applyAlignment="1">
      <alignment vertical="top"/>
    </xf>
    <xf numFmtId="0" fontId="2"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Fill="1"/>
    <xf numFmtId="0" fontId="2" fillId="0" borderId="0" xfId="0" applyFont="1" applyAlignment="1">
      <alignment vertical="top" wrapText="1"/>
    </xf>
    <xf numFmtId="0" fontId="2" fillId="0" borderId="0" xfId="0" applyFont="1" applyAlignment="1">
      <alignment vertical="top"/>
    </xf>
    <xf numFmtId="4" fontId="2" fillId="0" borderId="0" xfId="0" applyNumberFormat="1" applyFont="1" applyAlignment="1">
      <alignment vertical="top"/>
    </xf>
    <xf numFmtId="0" fontId="2" fillId="0" borderId="0" xfId="0" applyFont="1" applyAlignment="1">
      <alignment horizontal="center" vertical="center"/>
    </xf>
    <xf numFmtId="0" fontId="1" fillId="5" borderId="1" xfId="0" applyFont="1" applyFill="1" applyBorder="1" applyAlignment="1">
      <alignment horizontal="left" vertical="top" wrapText="1"/>
    </xf>
    <xf numFmtId="0" fontId="1" fillId="5" borderId="1" xfId="0" applyFont="1" applyFill="1" applyBorder="1" applyAlignment="1">
      <alignment vertical="top"/>
    </xf>
    <xf numFmtId="4" fontId="1" fillId="5" borderId="1" xfId="0" applyNumberFormat="1" applyFont="1" applyFill="1" applyBorder="1" applyAlignment="1">
      <alignment horizontal="center" vertical="top"/>
    </xf>
    <xf numFmtId="0" fontId="1" fillId="5" borderId="1" xfId="0" applyFont="1" applyFill="1" applyBorder="1" applyAlignment="1">
      <alignment horizontal="center" vertical="center"/>
    </xf>
    <xf numFmtId="0" fontId="2" fillId="4" borderId="0" xfId="0" applyFont="1" applyFill="1"/>
    <xf numFmtId="0" fontId="1" fillId="5" borderId="1" xfId="0" applyFont="1" applyFill="1" applyBorder="1" applyAlignment="1">
      <alignment horizontal="center" vertical="top"/>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4" borderId="1" xfId="0" applyFont="1" applyFill="1" applyBorder="1" applyAlignment="1">
      <alignment horizontal="center" vertical="center"/>
    </xf>
    <xf numFmtId="0" fontId="1" fillId="0" borderId="1" xfId="0" applyFont="1" applyFill="1" applyBorder="1" applyAlignment="1">
      <alignment horizontal="center" vertical="center"/>
    </xf>
    <xf numFmtId="4" fontId="1" fillId="2"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workbookViewId="0">
      <selection activeCell="C5" sqref="C5"/>
    </sheetView>
  </sheetViews>
  <sheetFormatPr defaultRowHeight="11.25" x14ac:dyDescent="0.2"/>
  <cols>
    <col min="1" max="1" width="9.140625" style="40"/>
    <col min="2" max="2" width="26.42578125" style="29" customWidth="1"/>
    <col min="3" max="3" width="111.140625" style="30" customWidth="1"/>
    <col min="4" max="4" width="15.42578125" style="30" customWidth="1"/>
    <col min="5" max="5" width="14.5703125" style="30" customWidth="1"/>
    <col min="6" max="6" width="14.28515625" style="31" customWidth="1"/>
    <col min="7" max="7" width="15.42578125" style="31" customWidth="1"/>
    <col min="8" max="8" width="18.7109375" style="30" customWidth="1"/>
    <col min="9" max="9" width="35" style="32" customWidth="1"/>
    <col min="10" max="16384" width="9.140625" style="25"/>
  </cols>
  <sheetData>
    <row r="1" spans="1:9" x14ac:dyDescent="0.2">
      <c r="G1" s="31" t="s">
        <v>112</v>
      </c>
    </row>
    <row r="4" spans="1:9" s="32" customFormat="1" ht="31.5" x14ac:dyDescent="0.25">
      <c r="A4" s="39" t="s">
        <v>111</v>
      </c>
      <c r="B4" s="39" t="s">
        <v>0</v>
      </c>
      <c r="C4" s="39" t="s">
        <v>1</v>
      </c>
      <c r="D4" s="16" t="s">
        <v>2</v>
      </c>
      <c r="E4" s="39" t="s">
        <v>3</v>
      </c>
      <c r="F4" s="44" t="s">
        <v>4</v>
      </c>
      <c r="G4" s="44" t="s">
        <v>5</v>
      </c>
      <c r="H4" s="16" t="s">
        <v>86</v>
      </c>
      <c r="I4" s="1" t="s">
        <v>88</v>
      </c>
    </row>
    <row r="5" spans="1:9" ht="164.25" customHeight="1" x14ac:dyDescent="0.2">
      <c r="A5" s="41">
        <v>1</v>
      </c>
      <c r="B5" s="10" t="s">
        <v>6</v>
      </c>
      <c r="C5" s="10" t="s">
        <v>7</v>
      </c>
      <c r="D5" s="10" t="s">
        <v>8</v>
      </c>
      <c r="E5" s="11">
        <v>1</v>
      </c>
      <c r="F5" s="12" t="s">
        <v>9</v>
      </c>
      <c r="G5" s="13">
        <v>10946745</v>
      </c>
      <c r="H5" s="4" t="s">
        <v>87</v>
      </c>
      <c r="I5" s="14" t="s">
        <v>89</v>
      </c>
    </row>
    <row r="6" spans="1:9" ht="84" customHeight="1" x14ac:dyDescent="0.2">
      <c r="A6" s="41">
        <v>2</v>
      </c>
      <c r="B6" s="10" t="s">
        <v>10</v>
      </c>
      <c r="C6" s="10" t="s">
        <v>11</v>
      </c>
      <c r="D6" s="10" t="s">
        <v>12</v>
      </c>
      <c r="E6" s="11">
        <v>1</v>
      </c>
      <c r="F6" s="12" t="s">
        <v>13</v>
      </c>
      <c r="G6" s="13">
        <v>841288</v>
      </c>
      <c r="H6" s="4" t="s">
        <v>87</v>
      </c>
      <c r="I6" s="26"/>
    </row>
    <row r="7" spans="1:9" ht="59.25" customHeight="1" x14ac:dyDescent="0.2">
      <c r="A7" s="41">
        <v>3</v>
      </c>
      <c r="B7" s="10" t="s">
        <v>14</v>
      </c>
      <c r="C7" s="10" t="s">
        <v>15</v>
      </c>
      <c r="D7" s="10" t="s">
        <v>16</v>
      </c>
      <c r="E7" s="11">
        <v>1</v>
      </c>
      <c r="F7" s="12" t="s">
        <v>17</v>
      </c>
      <c r="G7" s="13">
        <v>149540</v>
      </c>
      <c r="H7" s="4" t="s">
        <v>87</v>
      </c>
      <c r="I7" s="26"/>
    </row>
    <row r="8" spans="1:9" ht="125.25" customHeight="1" x14ac:dyDescent="0.2">
      <c r="A8" s="41">
        <v>4</v>
      </c>
      <c r="B8" s="10" t="s">
        <v>18</v>
      </c>
      <c r="C8" s="10" t="s">
        <v>19</v>
      </c>
      <c r="D8" s="10" t="s">
        <v>8</v>
      </c>
      <c r="E8" s="11">
        <v>1</v>
      </c>
      <c r="F8" s="12" t="s">
        <v>20</v>
      </c>
      <c r="G8" s="13">
        <v>362520</v>
      </c>
      <c r="H8" s="4" t="s">
        <v>87</v>
      </c>
      <c r="I8" s="26"/>
    </row>
    <row r="9" spans="1:9" x14ac:dyDescent="0.2">
      <c r="A9" s="42"/>
      <c r="B9" s="33" t="s">
        <v>21</v>
      </c>
      <c r="C9" s="9"/>
      <c r="D9" s="9"/>
      <c r="E9" s="9"/>
      <c r="F9" s="15"/>
      <c r="G9" s="15">
        <f>SUM(G5:G8)</f>
        <v>12300093</v>
      </c>
      <c r="H9" s="9"/>
      <c r="I9" s="16"/>
    </row>
    <row r="10" spans="1:9" ht="33.75" x14ac:dyDescent="0.2">
      <c r="A10" s="41">
        <v>5</v>
      </c>
      <c r="B10" s="10" t="s">
        <v>22</v>
      </c>
      <c r="C10" s="10" t="s">
        <v>23</v>
      </c>
      <c r="D10" s="17" t="s">
        <v>16</v>
      </c>
      <c r="E10" s="17">
        <v>10</v>
      </c>
      <c r="F10" s="18" t="s">
        <v>24</v>
      </c>
      <c r="G10" s="18">
        <v>466400</v>
      </c>
      <c r="H10" s="4" t="s">
        <v>87</v>
      </c>
      <c r="I10" s="5" t="s">
        <v>90</v>
      </c>
    </row>
    <row r="11" spans="1:9" ht="67.5" x14ac:dyDescent="0.2">
      <c r="A11" s="41">
        <v>6</v>
      </c>
      <c r="B11" s="10" t="s">
        <v>25</v>
      </c>
      <c r="C11" s="10" t="s">
        <v>26</v>
      </c>
      <c r="D11" s="17" t="s">
        <v>8</v>
      </c>
      <c r="E11" s="17">
        <v>100</v>
      </c>
      <c r="F11" s="18" t="s">
        <v>27</v>
      </c>
      <c r="G11" s="18">
        <v>325000</v>
      </c>
      <c r="H11" s="4" t="s">
        <v>87</v>
      </c>
      <c r="I11" s="27"/>
    </row>
    <row r="12" spans="1:9" ht="33.75" x14ac:dyDescent="0.2">
      <c r="A12" s="41">
        <v>7</v>
      </c>
      <c r="B12" s="10" t="s">
        <v>28</v>
      </c>
      <c r="C12" s="10" t="s">
        <v>29</v>
      </c>
      <c r="D12" s="17" t="s">
        <v>30</v>
      </c>
      <c r="E12" s="17">
        <v>4</v>
      </c>
      <c r="F12" s="18" t="s">
        <v>31</v>
      </c>
      <c r="G12" s="18">
        <v>30000</v>
      </c>
      <c r="H12" s="4" t="s">
        <v>87</v>
      </c>
      <c r="I12" s="27"/>
    </row>
    <row r="13" spans="1:9" s="28" customFormat="1" ht="33.75" x14ac:dyDescent="0.2">
      <c r="A13" s="43">
        <v>8</v>
      </c>
      <c r="B13" s="19" t="s">
        <v>32</v>
      </c>
      <c r="C13" s="19" t="s">
        <v>33</v>
      </c>
      <c r="D13" s="20" t="s">
        <v>8</v>
      </c>
      <c r="E13" s="20">
        <v>2</v>
      </c>
      <c r="F13" s="21" t="s">
        <v>34</v>
      </c>
      <c r="G13" s="21">
        <v>63596</v>
      </c>
      <c r="H13" s="22" t="s">
        <v>87</v>
      </c>
      <c r="I13" s="27"/>
    </row>
    <row r="14" spans="1:9" ht="33.75" x14ac:dyDescent="0.2">
      <c r="A14" s="41">
        <v>9</v>
      </c>
      <c r="B14" s="10" t="s">
        <v>36</v>
      </c>
      <c r="C14" s="10" t="s">
        <v>37</v>
      </c>
      <c r="D14" s="17" t="s">
        <v>8</v>
      </c>
      <c r="E14" s="17">
        <v>163</v>
      </c>
      <c r="F14" s="18" t="s">
        <v>38</v>
      </c>
      <c r="G14" s="18">
        <v>187450</v>
      </c>
      <c r="H14" s="4" t="s">
        <v>87</v>
      </c>
      <c r="I14" s="27"/>
    </row>
    <row r="15" spans="1:9" ht="33.75" x14ac:dyDescent="0.2">
      <c r="A15" s="41">
        <v>10</v>
      </c>
      <c r="B15" s="10" t="s">
        <v>39</v>
      </c>
      <c r="C15" s="10" t="s">
        <v>40</v>
      </c>
      <c r="D15" s="17" t="s">
        <v>8</v>
      </c>
      <c r="E15" s="17">
        <v>4</v>
      </c>
      <c r="F15" s="18" t="s">
        <v>41</v>
      </c>
      <c r="G15" s="18">
        <v>84480</v>
      </c>
      <c r="H15" s="4" t="s">
        <v>87</v>
      </c>
      <c r="I15" s="27"/>
    </row>
    <row r="16" spans="1:9" ht="33.75" x14ac:dyDescent="0.2">
      <c r="A16" s="41">
        <v>11</v>
      </c>
      <c r="B16" s="10" t="s">
        <v>22</v>
      </c>
      <c r="C16" s="10" t="s">
        <v>42</v>
      </c>
      <c r="D16" s="17" t="s">
        <v>30</v>
      </c>
      <c r="E16" s="17">
        <v>8</v>
      </c>
      <c r="F16" s="18" t="s">
        <v>43</v>
      </c>
      <c r="G16" s="18">
        <v>1424000</v>
      </c>
      <c r="H16" s="4" t="s">
        <v>87</v>
      </c>
      <c r="I16" s="27"/>
    </row>
    <row r="17" spans="1:9" s="37" customFormat="1" x14ac:dyDescent="0.2">
      <c r="A17" s="42"/>
      <c r="B17" s="33" t="s">
        <v>44</v>
      </c>
      <c r="C17" s="34"/>
      <c r="D17" s="34"/>
      <c r="E17" s="34"/>
      <c r="F17" s="35"/>
      <c r="G17" s="35">
        <f>SUM(G10:G16)</f>
        <v>2580926</v>
      </c>
      <c r="H17" s="34"/>
      <c r="I17" s="36"/>
    </row>
    <row r="18" spans="1:9" ht="327.75" customHeight="1" x14ac:dyDescent="0.2">
      <c r="A18" s="41">
        <v>12</v>
      </c>
      <c r="B18" s="6" t="s">
        <v>45</v>
      </c>
      <c r="C18" s="3" t="s">
        <v>46</v>
      </c>
      <c r="D18" s="17" t="s">
        <v>8</v>
      </c>
      <c r="E18" s="17">
        <v>1</v>
      </c>
      <c r="F18" s="18" t="s">
        <v>47</v>
      </c>
      <c r="G18" s="18">
        <v>3512158</v>
      </c>
      <c r="H18" s="4" t="s">
        <v>87</v>
      </c>
      <c r="I18" s="5" t="s">
        <v>91</v>
      </c>
    </row>
    <row r="19" spans="1:9" ht="285" customHeight="1" x14ac:dyDescent="0.2">
      <c r="A19" s="41">
        <v>13</v>
      </c>
      <c r="B19" s="6" t="s">
        <v>48</v>
      </c>
      <c r="C19" s="6" t="s">
        <v>49</v>
      </c>
      <c r="D19" s="17" t="s">
        <v>50</v>
      </c>
      <c r="E19" s="17">
        <v>1</v>
      </c>
      <c r="F19" s="18" t="s">
        <v>51</v>
      </c>
      <c r="G19" s="18">
        <v>1499219</v>
      </c>
      <c r="H19" s="4" t="s">
        <v>87</v>
      </c>
      <c r="I19" s="26"/>
    </row>
    <row r="20" spans="1:9" ht="148.5" customHeight="1" x14ac:dyDescent="0.2">
      <c r="A20" s="41">
        <v>14</v>
      </c>
      <c r="B20" s="6" t="s">
        <v>52</v>
      </c>
      <c r="C20" s="6" t="s">
        <v>53</v>
      </c>
      <c r="D20" s="17" t="s">
        <v>8</v>
      </c>
      <c r="E20" s="17">
        <v>1</v>
      </c>
      <c r="F20" s="18" t="s">
        <v>54</v>
      </c>
      <c r="G20" s="18">
        <v>1089545</v>
      </c>
      <c r="H20" s="4" t="s">
        <v>87</v>
      </c>
      <c r="I20" s="26"/>
    </row>
    <row r="21" spans="1:9" ht="206.25" customHeight="1" x14ac:dyDescent="0.2">
      <c r="A21" s="41">
        <v>15</v>
      </c>
      <c r="B21" s="6" t="s">
        <v>55</v>
      </c>
      <c r="C21" s="3" t="s">
        <v>110</v>
      </c>
      <c r="D21" s="17" t="s">
        <v>8</v>
      </c>
      <c r="E21" s="17">
        <v>1</v>
      </c>
      <c r="F21" s="18" t="s">
        <v>56</v>
      </c>
      <c r="G21" s="18">
        <v>1387230</v>
      </c>
      <c r="H21" s="4" t="s">
        <v>87</v>
      </c>
      <c r="I21" s="26"/>
    </row>
    <row r="22" spans="1:9" s="37" customFormat="1" x14ac:dyDescent="0.2">
      <c r="A22" s="42"/>
      <c r="B22" s="33" t="s">
        <v>44</v>
      </c>
      <c r="C22" s="34"/>
      <c r="D22" s="34"/>
      <c r="E22" s="34"/>
      <c r="F22" s="35"/>
      <c r="G22" s="35">
        <f>SUM(G18:G21)</f>
        <v>7488152</v>
      </c>
      <c r="H22" s="34"/>
      <c r="I22" s="36"/>
    </row>
    <row r="23" spans="1:9" ht="33.75" customHeight="1" x14ac:dyDescent="0.2">
      <c r="A23" s="41">
        <v>16</v>
      </c>
      <c r="B23" s="6" t="s">
        <v>57</v>
      </c>
      <c r="C23" s="3" t="s">
        <v>58</v>
      </c>
      <c r="D23" s="17" t="s">
        <v>8</v>
      </c>
      <c r="E23" s="17">
        <v>10</v>
      </c>
      <c r="F23" s="18" t="s">
        <v>59</v>
      </c>
      <c r="G23" s="18">
        <v>598900</v>
      </c>
      <c r="H23" s="4" t="s">
        <v>87</v>
      </c>
      <c r="I23" s="2" t="s">
        <v>92</v>
      </c>
    </row>
    <row r="24" spans="1:9" s="37" customFormat="1" x14ac:dyDescent="0.2">
      <c r="A24" s="42"/>
      <c r="B24" s="33" t="s">
        <v>44</v>
      </c>
      <c r="C24" s="34"/>
      <c r="D24" s="38"/>
      <c r="E24" s="38"/>
      <c r="F24" s="35"/>
      <c r="G24" s="35">
        <f>SUM(G23)</f>
        <v>598900</v>
      </c>
      <c r="H24" s="34"/>
      <c r="I24" s="36"/>
    </row>
    <row r="25" spans="1:9" ht="56.25" x14ac:dyDescent="0.2">
      <c r="A25" s="41">
        <v>17</v>
      </c>
      <c r="B25" s="6" t="s">
        <v>60</v>
      </c>
      <c r="C25" s="24" t="s">
        <v>61</v>
      </c>
      <c r="D25" s="17" t="s">
        <v>16</v>
      </c>
      <c r="E25" s="17">
        <v>1</v>
      </c>
      <c r="F25" s="18" t="s">
        <v>62</v>
      </c>
      <c r="G25" s="18">
        <v>4915000</v>
      </c>
      <c r="H25" s="4" t="s">
        <v>87</v>
      </c>
      <c r="I25" s="2" t="s">
        <v>93</v>
      </c>
    </row>
    <row r="26" spans="1:9" s="37" customFormat="1" x14ac:dyDescent="0.2">
      <c r="A26" s="42"/>
      <c r="B26" s="33" t="s">
        <v>44</v>
      </c>
      <c r="C26" s="34"/>
      <c r="D26" s="38"/>
      <c r="E26" s="38"/>
      <c r="F26" s="35"/>
      <c r="G26" s="35">
        <f>SUM(G25)</f>
        <v>4915000</v>
      </c>
      <c r="H26" s="34"/>
      <c r="I26" s="36"/>
    </row>
    <row r="27" spans="1:9" ht="315" x14ac:dyDescent="0.2">
      <c r="A27" s="41">
        <v>18</v>
      </c>
      <c r="B27" s="6" t="s">
        <v>63</v>
      </c>
      <c r="C27" s="3" t="s">
        <v>64</v>
      </c>
      <c r="D27" s="17" t="s">
        <v>8</v>
      </c>
      <c r="E27" s="17">
        <v>1</v>
      </c>
      <c r="F27" s="18">
        <v>10000000</v>
      </c>
      <c r="G27" s="18">
        <f t="shared" ref="G27:G28" si="0">E27*F27</f>
        <v>10000000</v>
      </c>
      <c r="H27" s="4" t="s">
        <v>87</v>
      </c>
      <c r="I27" s="5" t="s">
        <v>106</v>
      </c>
    </row>
    <row r="28" spans="1:9" ht="67.5" x14ac:dyDescent="0.2">
      <c r="A28" s="41">
        <v>19</v>
      </c>
      <c r="B28" s="6" t="s">
        <v>65</v>
      </c>
      <c r="C28" s="3" t="s">
        <v>66</v>
      </c>
      <c r="D28" s="17" t="s">
        <v>8</v>
      </c>
      <c r="E28" s="17">
        <v>1</v>
      </c>
      <c r="F28" s="18">
        <v>2392328</v>
      </c>
      <c r="G28" s="18">
        <f t="shared" si="0"/>
        <v>2392328</v>
      </c>
      <c r="H28" s="4" t="s">
        <v>87</v>
      </c>
      <c r="I28" s="26"/>
    </row>
    <row r="29" spans="1:9" s="37" customFormat="1" x14ac:dyDescent="0.2">
      <c r="A29" s="42"/>
      <c r="B29" s="33" t="s">
        <v>44</v>
      </c>
      <c r="C29" s="34"/>
      <c r="D29" s="38"/>
      <c r="E29" s="38"/>
      <c r="F29" s="35"/>
      <c r="G29" s="35">
        <f>SUM(G27:G28)</f>
        <v>12392328</v>
      </c>
      <c r="H29" s="34"/>
      <c r="I29" s="36"/>
    </row>
    <row r="30" spans="1:9" ht="330" customHeight="1" x14ac:dyDescent="0.2">
      <c r="A30" s="41">
        <v>20</v>
      </c>
      <c r="B30" s="6" t="s">
        <v>67</v>
      </c>
      <c r="C30" s="6" t="s">
        <v>94</v>
      </c>
      <c r="D30" s="17" t="s">
        <v>35</v>
      </c>
      <c r="E30" s="17">
        <v>6720</v>
      </c>
      <c r="F30" s="18">
        <v>6628</v>
      </c>
      <c r="G30" s="18">
        <f t="shared" ref="G30:G32" si="1">E30*F30</f>
        <v>44540160</v>
      </c>
      <c r="H30" s="4" t="s">
        <v>95</v>
      </c>
      <c r="I30" s="5" t="s">
        <v>107</v>
      </c>
    </row>
    <row r="31" spans="1:9" ht="409.5" x14ac:dyDescent="0.2">
      <c r="A31" s="41">
        <v>21</v>
      </c>
      <c r="B31" s="6" t="s">
        <v>68</v>
      </c>
      <c r="C31" s="6" t="s">
        <v>105</v>
      </c>
      <c r="D31" s="17" t="s">
        <v>35</v>
      </c>
      <c r="E31" s="17">
        <v>6720</v>
      </c>
      <c r="F31" s="18">
        <v>1104</v>
      </c>
      <c r="G31" s="18">
        <f t="shared" si="1"/>
        <v>7418880</v>
      </c>
      <c r="H31" s="4" t="s">
        <v>95</v>
      </c>
      <c r="I31" s="26"/>
    </row>
    <row r="32" spans="1:9" ht="409.5" x14ac:dyDescent="0.2">
      <c r="A32" s="41">
        <v>22</v>
      </c>
      <c r="B32" s="6" t="s">
        <v>69</v>
      </c>
      <c r="C32" s="6" t="s">
        <v>108</v>
      </c>
      <c r="D32" s="17" t="s">
        <v>35</v>
      </c>
      <c r="E32" s="17">
        <v>1</v>
      </c>
      <c r="F32" s="18">
        <v>6084008</v>
      </c>
      <c r="G32" s="18">
        <f t="shared" si="1"/>
        <v>6084008</v>
      </c>
      <c r="H32" s="7" t="s">
        <v>109</v>
      </c>
      <c r="I32" s="26"/>
    </row>
    <row r="33" spans="1:9" s="37" customFormat="1" x14ac:dyDescent="0.2">
      <c r="A33" s="42"/>
      <c r="B33" s="33" t="s">
        <v>44</v>
      </c>
      <c r="C33" s="34" t="s">
        <v>96</v>
      </c>
      <c r="D33" s="38"/>
      <c r="E33" s="38"/>
      <c r="F33" s="35"/>
      <c r="G33" s="35">
        <f>SUM(G30:G32)</f>
        <v>58043048</v>
      </c>
      <c r="H33" s="34"/>
      <c r="I33" s="36"/>
    </row>
    <row r="34" spans="1:9" ht="33.75" x14ac:dyDescent="0.2">
      <c r="A34" s="41">
        <v>23</v>
      </c>
      <c r="B34" s="6" t="s">
        <v>70</v>
      </c>
      <c r="C34" s="3" t="s">
        <v>97</v>
      </c>
      <c r="D34" s="17" t="s">
        <v>16</v>
      </c>
      <c r="E34" s="17">
        <v>3</v>
      </c>
      <c r="F34" s="18" t="s">
        <v>71</v>
      </c>
      <c r="G34" s="18">
        <v>1383000</v>
      </c>
      <c r="H34" s="4" t="s">
        <v>87</v>
      </c>
      <c r="I34" s="5" t="s">
        <v>72</v>
      </c>
    </row>
    <row r="35" spans="1:9" ht="33.75" x14ac:dyDescent="0.2">
      <c r="A35" s="41">
        <v>24</v>
      </c>
      <c r="B35" s="6" t="s">
        <v>73</v>
      </c>
      <c r="C35" s="3" t="s">
        <v>98</v>
      </c>
      <c r="D35" s="17" t="s">
        <v>16</v>
      </c>
      <c r="E35" s="17">
        <v>1</v>
      </c>
      <c r="F35" s="18" t="s">
        <v>74</v>
      </c>
      <c r="G35" s="18">
        <v>3490452</v>
      </c>
      <c r="H35" s="4" t="s">
        <v>87</v>
      </c>
      <c r="I35" s="26"/>
    </row>
    <row r="36" spans="1:9" ht="33.75" x14ac:dyDescent="0.2">
      <c r="A36" s="41">
        <v>25</v>
      </c>
      <c r="B36" s="6" t="s">
        <v>75</v>
      </c>
      <c r="C36" s="3" t="s">
        <v>99</v>
      </c>
      <c r="D36" s="17" t="s">
        <v>16</v>
      </c>
      <c r="E36" s="17">
        <v>1</v>
      </c>
      <c r="F36" s="18" t="s">
        <v>76</v>
      </c>
      <c r="G36" s="18">
        <v>183331</v>
      </c>
      <c r="H36" s="4" t="s">
        <v>87</v>
      </c>
      <c r="I36" s="26"/>
    </row>
    <row r="37" spans="1:9" ht="33.75" x14ac:dyDescent="0.2">
      <c r="A37" s="41">
        <v>26</v>
      </c>
      <c r="B37" s="6" t="s">
        <v>77</v>
      </c>
      <c r="C37" s="3" t="s">
        <v>100</v>
      </c>
      <c r="D37" s="17" t="s">
        <v>16</v>
      </c>
      <c r="E37" s="17">
        <v>1</v>
      </c>
      <c r="F37" s="18" t="s">
        <v>78</v>
      </c>
      <c r="G37" s="18">
        <v>2946388</v>
      </c>
      <c r="H37" s="4" t="s">
        <v>87</v>
      </c>
      <c r="I37" s="26"/>
    </row>
    <row r="38" spans="1:9" ht="33.75" x14ac:dyDescent="0.2">
      <c r="A38" s="41">
        <v>27</v>
      </c>
      <c r="B38" s="6" t="s">
        <v>79</v>
      </c>
      <c r="C38" s="3" t="s">
        <v>101</v>
      </c>
      <c r="D38" s="17" t="s">
        <v>16</v>
      </c>
      <c r="E38" s="17">
        <v>4</v>
      </c>
      <c r="F38" s="18" t="s">
        <v>80</v>
      </c>
      <c r="G38" s="18">
        <v>8447596</v>
      </c>
      <c r="H38" s="4" t="s">
        <v>87</v>
      </c>
      <c r="I38" s="26"/>
    </row>
    <row r="39" spans="1:9" ht="33.75" x14ac:dyDescent="0.2">
      <c r="A39" s="41">
        <v>28</v>
      </c>
      <c r="B39" s="6" t="s">
        <v>81</v>
      </c>
      <c r="C39" s="3" t="s">
        <v>102</v>
      </c>
      <c r="D39" s="17" t="s">
        <v>8</v>
      </c>
      <c r="E39" s="17">
        <v>1</v>
      </c>
      <c r="F39" s="18" t="s">
        <v>82</v>
      </c>
      <c r="G39" s="18">
        <v>108290</v>
      </c>
      <c r="H39" s="4" t="s">
        <v>87</v>
      </c>
      <c r="I39" s="26"/>
    </row>
    <row r="40" spans="1:9" ht="33.75" x14ac:dyDescent="0.2">
      <c r="A40" s="41">
        <v>29</v>
      </c>
      <c r="B40" s="6" t="s">
        <v>83</v>
      </c>
      <c r="C40" s="3" t="s">
        <v>103</v>
      </c>
      <c r="D40" s="17" t="s">
        <v>8</v>
      </c>
      <c r="E40" s="17">
        <v>10</v>
      </c>
      <c r="F40" s="18" t="s">
        <v>59</v>
      </c>
      <c r="G40" s="18">
        <v>598900</v>
      </c>
      <c r="H40" s="4" t="s">
        <v>87</v>
      </c>
      <c r="I40" s="26"/>
    </row>
    <row r="41" spans="1:9" ht="33.75" x14ac:dyDescent="0.2">
      <c r="A41" s="41">
        <v>30</v>
      </c>
      <c r="B41" s="6" t="s">
        <v>84</v>
      </c>
      <c r="C41" s="3" t="s">
        <v>104</v>
      </c>
      <c r="D41" s="17" t="s">
        <v>35</v>
      </c>
      <c r="E41" s="17">
        <v>20</v>
      </c>
      <c r="F41" s="18" t="s">
        <v>85</v>
      </c>
      <c r="G41" s="18">
        <v>1032000</v>
      </c>
      <c r="H41" s="4" t="s">
        <v>87</v>
      </c>
      <c r="I41" s="26"/>
    </row>
    <row r="42" spans="1:9" x14ac:dyDescent="0.2">
      <c r="A42" s="41"/>
      <c r="B42" s="8" t="s">
        <v>44</v>
      </c>
      <c r="C42" s="23"/>
      <c r="D42" s="23"/>
      <c r="E42" s="23"/>
      <c r="F42" s="15"/>
      <c r="G42" s="15">
        <f>SUM(G34:G41)</f>
        <v>18189957</v>
      </c>
      <c r="H42" s="23"/>
      <c r="I42" s="16"/>
    </row>
  </sheetData>
  <mergeCells count="6">
    <mergeCell ref="I27:I28"/>
    <mergeCell ref="I30:I32"/>
    <mergeCell ref="I34:I41"/>
    <mergeCell ref="I5:I8"/>
    <mergeCell ref="I10:I16"/>
    <mergeCell ref="I18:I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User123</dc:creator>
  <cp:lastModifiedBy>User123</cp:lastModifiedBy>
  <dcterms:created xsi:type="dcterms:W3CDTF">2025-05-27T10:51:51Z</dcterms:created>
  <dcterms:modified xsi:type="dcterms:W3CDTF">2025-05-27T11:56:08Z</dcterms:modified>
</cp:coreProperties>
</file>