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-211-aio-4\общая папка1\2025\для Науки\"/>
    </mc:Choice>
  </mc:AlternateContent>
  <bookViews>
    <workbookView xWindow="-28920" yWindow="-159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56" i="1"/>
  <c r="G57" i="1" s="1"/>
  <c r="G54" i="1" l="1"/>
  <c r="G55" i="1" s="1"/>
  <c r="G52" i="1"/>
  <c r="G53" i="1" s="1"/>
  <c r="G51" i="1"/>
  <c r="G13" i="1"/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49" i="1" l="1"/>
  <c r="G11" i="1"/>
  <c r="G10" i="1"/>
  <c r="G9" i="1"/>
  <c r="G8" i="1"/>
  <c r="G12" i="1" l="1"/>
  <c r="G16" i="1"/>
  <c r="G15" i="1"/>
  <c r="G17" i="1" l="1"/>
  <c r="G14" i="1"/>
</calcChain>
</file>

<file path=xl/sharedStrings.xml><?xml version="1.0" encoding="utf-8"?>
<sst xmlns="http://schemas.openxmlformats.org/spreadsheetml/2006/main" count="213" uniqueCount="122">
  <si>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</si>
  <si>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</si>
  <si>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</si>
  <si>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</si>
  <si>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упаковка</t>
  </si>
  <si>
    <t>Гель для рем.терапии</t>
  </si>
  <si>
    <t>Реминерализующий гель, предназначенный для профилактики кариеса. Содержит Глицерофосфат кальция (источник ионов кальция и неорганического фосфата) + хлорид магния (кофермент щелочной фосфатазы) активно реминерализуют эмаль.
 Ксилит 10% повышает реминерализующий потенциал комплекса, а так же подавляет активность бактерий, вызывающих кариес.
 Полимерная композиция образует прозрачную пленку на поверхности зуба, обеспечивая продолжительное, постепенное проникновение ионов в ткани зуба.
 Гель не содержит фтора, безопасен при проглатывании и не имеет возрастных ограничений.</t>
  </si>
  <si>
    <t>Ложки мягкие для рем.терапии</t>
  </si>
  <si>
    <t>Удобные одноразовые аппликационные двухсторонние капы (ложки) предназначены для использования с профилактическими средствами: гелями, пенами и зубными пастами для взрослых и детей старше 6 лет. Капа стоматологическая для зубов используются как в домашних условиях, так и на приеме стоматолога. Двухсторонние каппы (ложки).</t>
  </si>
  <si>
    <t>3D Очки виртуальная реальность</t>
  </si>
  <si>
    <t>это устройство, воспроизводящее изображения в трехмерном формате. Конструктивно они состоят из корпуса, линз и ремня. Таки очки надевают на голову и подключают к девайсу (либо просто включают, если речь идет об автономной модели). Разные модели очков VR предназначаются для работы с компьютером, телевизором, смартфоном, игровой приставкой.</t>
  </si>
  <si>
    <t>услуга</t>
  </si>
  <si>
    <t>Итого</t>
  </si>
  <si>
    <t>Срок поставки</t>
  </si>
  <si>
    <t>по Заявке заказчика в течение 20 календарных дней</t>
  </si>
  <si>
    <t>Наименование проекта, Ф.И.О. руководителя проекта</t>
  </si>
  <si>
    <t>Руководитель проекта Жапаркулова К.А -МНВО РК  по проекту: №AP23487559 "Разработка производства полного цикла растительных субстанций на основе лекарственных растений Южно-Казахстанского региона"</t>
  </si>
  <si>
    <t>П/П</t>
  </si>
  <si>
    <t>штука</t>
  </si>
  <si>
    <t>Краткое описание/Техническая характеристика товара, услуги, работы</t>
  </si>
  <si>
    <t>Наименование товара, услуги, работы</t>
  </si>
  <si>
    <t>Услуга общий антиоксидантный статус</t>
  </si>
  <si>
    <t>Услуга разработки дизайна и печати книги с 3Д</t>
  </si>
  <si>
    <t xml:space="preserve">Разработка оригинального макета книги с 3D-элементами, включая обложку и внутренние страницы, последующая профессиональная печать с применением технологии трёхмерного (3D) изображения. Включает художественное оформление, вёрстку, визуализацию объёмных элементов и печать. Разработка макета книги в соответствии с техническим заданием (формат, объём, тематика);
Использование 3D-графики для визуализации элементов, вызывающих эффект объёма;
Полноцветная печать, устойчивые чернила, плотная бумага не менее 200 г/м²;
Качественная 3D-печать: визуальный эффект объёма при обычном просмотре без специальных очков;
Обложка – твёрдый переплёт с ламинацией и 3D-оформлением;
Минимальный объём – 30 страниц;
Подтверждение макета заказчиком до печати;
Гарантия отсутствия брака и дефектов в готовой продукции.
</t>
  </si>
  <si>
    <t>Услуга диагностики начальной формы кариеса методом лазерной флюоресценции</t>
  </si>
  <si>
    <t>Услуга биохимический анализ слюны</t>
  </si>
  <si>
    <t>Издание учебного пособия типографским способом</t>
  </si>
  <si>
    <t xml:space="preserve">Издание типографским способом учебного пособия «Ядерная медицина: 68Ga-FAPI ПЭТ/КТ». Формат листа: А5. Плотность бумаги: 80-90 гр./м2. Тип бумаги: цветная. Твердый цветной переплет. Клеевое швейное скрепление. 
Результатом издания типографическим способом учебного пособия «Ядерная медицина: 68Ga-FAPI ПЭТ/КТ» в объеме от 100 до 150 страниц, является готовая полиграфическая печатная продукция, в объеме 10 штук.
</t>
  </si>
  <si>
    <t>Руководитель проекта Жолдыбай Ж.Ж. -МНВО-РК</t>
  </si>
  <si>
    <t>Издание методической рекомендации типографским способом</t>
  </si>
  <si>
    <t xml:space="preserve">Издание типографским способом методических рекомендаций «68Ga-FAPI ПЭТ/КТ в диагностике злокачественных новообразований». Форматлиста: А5. Плотность бумаги: 80-90 гр./м2. Тип бумаги: цветная. Твердая цветная обложка. Скрепление: скобы. Результатом издания типографическим способом методических рекомендаций «68Ga-FAPI методических рекомендаций «68Ga-FAPI ПЭТ/КТ в диагностике злокачественных новообразований» в объеме 37 страниц, является готовая полиграфическая печатная продукция, в объеме 50 штук.
</t>
  </si>
  <si>
    <t>Руководитель Еркибаева Ж.У. (Жас Галым) МНВО РК "Применение инновационных неинвазивных методов профилактики и лечения кариеса у детей с аутизмом"</t>
  </si>
  <si>
    <r>
      <t xml:space="preserve">Оказание лабораторной услуги по определению общего антиоксидантного статуса (ОАС) в биологическом материале с использованием валидированных методов. Исследование направлено на оценку способности организма нейтрализовать свободные радикалы. Количество (объем) 30 пациентов. Проведение анализа на общий антиоксидантный статус в сыворотке крови или плазме;
Использование валидированных биохимических методик;
Стандартизированные условия отбора и транспортировки биоматериала;
Предоставление результатов в количественном выражении с указанием референсных значений;
Оформление протокола исследования, подписанного ответственным специалистом;
</t>
    </r>
    <r>
      <rPr>
        <b/>
        <sz val="12"/>
        <rFont val="Times New Roman"/>
        <family val="1"/>
        <charset val="204"/>
      </rPr>
      <t>Проведение анализа квалифицированным персоналом в аккредитованной лаборатории. В составе ценового предложения потенциальный поставщик должен предоставить лицензию на медицинские услуги и свидетельсов об аккредитации лаборатории.</t>
    </r>
  </si>
  <si>
    <t>со дня заключения договора в течении 60 календарных дней</t>
  </si>
  <si>
    <t>Наконечник 10 мкл, бесцветные, универсальные, свободные от ДНК/РНК (уп=1000шт) / Пипетка ұштары, 10 мкл, түссіз, әмбебап, ДНҚ/РНҚ-дан таза (орама: 1000 дана)</t>
  </si>
  <si>
    <t>Наконечники с фильтром 100 мкл , в штативе, стерильные, свободные от ДНК/РНК (уп=96 шт) / Сүзгісі бар (фильтрлі) пипетка ұштары, 100 мкл, штативте, стерильді, ДНҚ/РНҚ-дан таза (орама: 96 дана)</t>
  </si>
  <si>
    <t>Наконечники 1000мкл, тип Eppendorf голубые (уп=500шт) / Пипетка ұштары, 1000 мкл, Eppendorf типі, көк түсті (орама: 500 дана).</t>
  </si>
  <si>
    <t>Пробирка РР, 15 мл, коническая, с закруч.крышкой, в инд.упаковке, стерильная / PP (полипропилен) пробирка, 15 мл, конусты түпті, бұрандалы қақпақпен, жеке қаптамада, стерильді</t>
  </si>
  <si>
    <t>Пробирки 21х200 мм химические / Химиялық пробиркалар, 21×200 мм</t>
  </si>
  <si>
    <t>Микропробирки 1,5 мл типа Eppendorf (уп=500шт) / Микропробиркалар, 1,5 мл, Eppendorf типі (орама: 500 дана)</t>
  </si>
  <si>
    <t>Перчатки виниловые неопудренные размер S, М (нестерильные) 1уп=100шт=50 пар / Винил қолғаптар, ұнтақсыз, өлшемдері S және M (стерильді емес), 1 қаптама = 100 дана = 50 жұп</t>
  </si>
  <si>
    <t>Халат РР лабораторный одноразовый / Бір рет қолданылатын халаттар</t>
  </si>
  <si>
    <t>Петля бактериальная PS, объем -10 мкл, с иглой (уп=20шт) (стерильная) / Бактериялық PS ілмегі, көлемі -10 мкл, инемен (қаптама=20 дана) (стерильді)</t>
  </si>
  <si>
    <t>Стекло покровное 24х24мм (уп=100шт) / Жабынды шыны 24х24мм (қапт=100 дана)</t>
  </si>
  <si>
    <t>Стекла предметные 76х25х1,2мм с шлифованными краями с матовым полем,угол 90 градусов (уп=50шт) / 76х25х1,2 мм слайдты жиектері күңгірт жиегі бар, 90 градус бұрышы (қапт=50 дана)</t>
  </si>
  <si>
    <t>Агар стандартный мясопептонный ТМ 864-500 г / Стандартты ет-пептонды агар ТМ 864-500 г</t>
  </si>
  <si>
    <t>Мясной бульон с пептоном (Мясной экстракт/пептон) / Пептон қосылған ет бульоны (ет сығындысы/пептон)</t>
  </si>
  <si>
    <t>Бульон Сабуро с глюкозой / Глюкоза қосылған Cабуро бульоны</t>
  </si>
  <si>
    <t>Агар Сабуро с глюкозой / Глюкоза қосылған Агар Сабуро</t>
  </si>
  <si>
    <t>Жидкая тиогликолевая среда ТМ318 (1фл=500г) / Сұйық тиогликоль ортасы</t>
  </si>
  <si>
    <t>Агар соево-казеиновый (Агар триптон-соевый, Среда для анализа антибиотиков №36) / Соя-казеин агары (Триптон-соя агары, №36 антибиотиктерді талдауға арналған орта)</t>
  </si>
  <si>
    <t>Натрия хлорид (хлористый натрий) (EXTRA PURE) (фл=500г) / Натрий хлориді (хлорлы натрий) (EXTRA PURE) (фл=500г)</t>
  </si>
  <si>
    <t>Спирт этиловый 90 % для наружного применения / Этил спирті 90%</t>
  </si>
  <si>
    <t>Жесткий диск SSD 1TB Kingston SKC3000S/1024G, M.2 NVMe PCIe 4.0 / Қатқыл диск</t>
  </si>
  <si>
    <t>Колба РР коническая (Эрленмейера), 100 мл, с закруч. крышкой, градуированная, с широким горлом / Межелікпен жабық қақпағы бар 100 мл конустық колба</t>
  </si>
  <si>
    <t>Колба круглая плоскодонная П-2-100-34 / Дөңгелек жалпақ түбі бар колба</t>
  </si>
  <si>
    <t>Колба КН-3-1000-42 коническая со шкалой / Ш/б конустық Колба</t>
  </si>
  <si>
    <t xml:space="preserve">Колба круглая плоскодонная П-2-2000-50 </t>
  </si>
  <si>
    <t>Колба коническая КН-2-2000-50 ТХС без делений ГОСТ 25336-82 / Шкаласы жоқ конустық колба</t>
  </si>
  <si>
    <t>Колба круглая плоскодонная П-2-500-34 / Дөңгелек жалпақ түбі бар колба</t>
  </si>
  <si>
    <t>Колба коническая КН-2-50-22 без шкалы / Шкаласы жоқ конустық Колба</t>
  </si>
  <si>
    <t>Колба КН-2-500-34 коническая без шкалы / Шкаласы жоқ конустық Колба</t>
  </si>
  <si>
    <t>Бутыль-промывалка 250 мл с крышкой / Қақпағы бөлек 250 мл жуғыш бөтелке</t>
  </si>
  <si>
    <t>Крафт-бумага 1000*1060мм / Крафт-бумага 1000*1060мм</t>
  </si>
  <si>
    <t>Спиртовка лабораторная / Зертханалық спиртовка</t>
  </si>
  <si>
    <t>Стерильные наконечники с фильтром объемом до 10 мкл, предназначенные для точного дозирования жидкостей в лабораторных условиях. Используются для предотвращения перекрестного загрязнения и защиты образцов от аэрозольной контаминации,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по 1000 штук в упаковке.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</si>
  <si>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Стерильные наконечники с фильтром объемом до 100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в стерильных штативах по 96 шт, удобных для работы и хранения.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</si>
  <si>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Стерильные наконечники типа Eppendorf голубые с фильтром объемом до 1000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Изготовлены из высококачественного полипропилена, не содержат ДНКаз, РНКаз и пирогенов. Совместимы с автоматическими и многоканальными пипетками различных производителей. Поставляются по 500 штук в упаковке, удобных для работы и хранения.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</si>
  <si>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Полипропиленовая пробирка объемом не менее 15 мл с завинчивающейся крышкой. Обладает конической формой, устойчива к химическим реагентам и механическим воздействиям. Стерильна, индивидуально упакована, что обеспечивает безопасность образцов. Используется для хранения, транспортировки и центрифугирования биологических и химических материалов.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Пробирки полипропиленовые будут использоваться на базе кафедры биотехнологии и общей химической технологии для забора, хранения и центрифугирования жидких образцов, культур клеток, реагентов и питательных сред в ходе научных исследований и учебного процесса.</t>
  </si>
  <si>
    <t>Химические стеклянные пробирки размером 21×200 мм. Изготовлены из термостойкого и химически инертного стекла, устойчивы к высоким температурам и агрессивным реагентам. Обладают высокой прочностью, не подвержены механическим повреждениям. Используются для проведения лабораторных анализов, реакций и хранения образцов.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Пробирки химические будут использоваться на базе кафедры биотехнологии и общей химической технологии для проведения химических реакций, нагрева и временного хранения реагентов и растворов в ходе научных исследований и учебного процесса.</t>
  </si>
  <si>
    <t>Микропробирки объемом 1,5 мл типа Eppendorf. Изготовлены из прочного полипропилена, устойчивы к воздействию химических веществ и механическим нагрузкам. Подходят для центрифугирования, хранения и транспортировки биологических и химических образцов. Обеспечивают надежную герметичность, предотвращая испарение и загрязнение. Поставляются в упаковке по 500 штук.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Микропробирки будут использоваться на базе кафедры биотехнологии и общей химической технологии для сбора, хранения, перемешивания и центрифугирования небольших объемов биологических образцов, реагентов и растворов в ходе научных исследований и учебного процесса.</t>
  </si>
  <si>
    <t>Виниловые неопудренные перчатки, размер S, М, нестерильные. 1уп=100шт=50 пар. Предназначены для работы с химическими веществами, обеспечивают высокий уровень защиты. Устойчивы к воздействию кислот, щелочей и других агрессивных реагентов. Гипоаллергенные, не содержат латекса, подходят для чувствительной кожи. Эластичные, удобны в использовании, не стесняют движений. Поставляются в упаковке по 100 штук (50 пар).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Перчатки будут использоваться на базе кафедры биотехнологии и общей химической технологии для защиты рук сотрудников лаборатории от химических и биологических загрязнений в ходе научных исследований и учебного процесса.</t>
  </si>
  <si>
    <t>Одноразовый лабораторный халат с манжетами, воротником и 4 пуговицами, размер M. Изготовлен из легкого, дышащего материала, устойчивого к влаге и загрязнениям. Обеспечивает надежную защиту при работе в лабораторных условиях. В синем или белом цвете.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Халаты одноразовые будут использоваться на базе кафедры биотехнологии и общей химической технологии для обеспечения соблюдения санитарно-гигиенических требований, защиты сотрудников и предотвращения загрязнения исследуемых образцов и реактивов в ходе научных исследований и учебного процесса.</t>
  </si>
  <si>
    <t>Бактериальная петля объемом не менее 10 мкл с иглой. В упаковке 20 шт. Стерильная, предназначена для отбора и переноса образцов в микробиологических исследованиях. Обеспечивает точное и удобное нанесение биоматериала на питательные среды.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Петли бактериальные будут использоваться на базе кафедры биотехнологии и общей химической технологии для стерильного посева микроорганизмов на питательные среды в ходе научных исследований и учебного процесса.</t>
  </si>
  <si>
    <t>Покровное стекло размером не менее 24x24 мм, идеально прозрачное и с ровными краями. В упаковке 100 шт. Применяется для микроскопических исследований, обеспечивает четкость изображения.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Стекла покровные будут использоваться на базе кафедры биотехнологии и общей химической технологии для микроскопических исследований, фиксации образцов на предметных стеклах и защиты препаратов при работе с микроскопом в ходе научных исследований и учебного процесса.</t>
  </si>
  <si>
    <t>Предметные стекла не менее 76х25х1,2 мм с матовым полем и шлифованными краями. в упаковке 50 шт. Углы 90 градусов обеспечивают безопасность и удобство работы. Используются для микроскопии.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Стекла предметные 76х25х1,2мм с шлифованными краями с матовым полем используются на базе кафедры биотехнологии и общей химической технологиии для подготовки, фиксации и исследования микроскопических образцов.</t>
  </si>
  <si>
    <t>Состав (г/л):
Пептон: 10
Мясной экстракт: 500
Хлорид натрия: 5
Агар: 25 
Внешний вид порошка: Однородный сыпучий порошок кремового до желтого цвета.
Внешний вид приготовленной среды: Образует желтый прозрачный или слегка опалесцирующий гель в чашках Петри.
pH при 25°C: 7.5±0.2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Агар стандартный мясопептонный будет использоваться на базе кафедры биотехнологии и общей химической технологиии в микробиологии для культивирования исследований, наблюдения за их ростом и распространением микробов.</t>
  </si>
  <si>
    <t>Состав (г/л):
- Пептический гидролизат тканей животных: 10
- Мясной экстракт: 3
- Хлорид натрия: 15
Внешний вид порошка: Однородный сыпучий порошок кремового до желтого цвета.
Внешний вид приготовленной среды: Прозрачный раствор желтого цвета без осадка.
pH (при 25°C): 7.0 ± 0.2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Мясной бульон с пептоном (мясной экстракт/пептон) будет использоваться на базе кафедры биотехнологии и общей химической технологии для культивирования микроорганизмов в лабораторных исследованиях. Данная среда содержит необходимые питательные вещества, включая аминокислоты и азотистые соединения, что способствует активному росту бактерий и других микроорганизмов.</t>
  </si>
  <si>
    <t>Состав (г/л):
- Декстроза: 20.000
- Пептон (специальный): 10.000
Внешний вид порошка: Однородный сыпучий порошок кремового до желтого цвета.
Внешний вид приготовленной среды: Прозрачный раствор светло-янтарного цвета в пробирках.
pH (при 25°C): 5.6 ± 0.2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Бульон Сабуро с глюкозой будет использоваться на базе кафедры биотехнологии и общей химической технологии для культивирования грибов и дрожжей в жидкой среде. Данный бульон обеспечивает оптимальные условия для роста микроскопических грибов благодаря высокому содержанию глюкозы, способствующему активному развитию грибной микрофлоры.</t>
  </si>
  <si>
    <t>Состав (г/л):
- Декстроза (глюкоза): 40.000
- Микологический пептон: 10.000
- Агар: 15.000
Внешний вид порошка: Однородный порошок кремового до желтого цвета, свободно текучий.
Внешний вид подготовленного среды: Светло-янтарного цвета прозрачный или слегка опалесцирующий гель, формирующийся в чашках Петри.
pH (при 25°C): 5,6±0,2.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Агар Сабуро с глюкозой будет использоваться на базе кафедры биотехнологии и общей химической технологии для культивирования грибов и дрожжей в лабораторных исследованиях. Данная среда обеспечивает оптимальные условия для роста микроскопических грибов за счёт повышенного содержания глюкозы и слабокислой среды, что способствует селективному развитию грибной микрофлоры.</t>
  </si>
  <si>
    <t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 (1фл=500г)
pH (при 25°C): 7.1 ± 0.2.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Жидкая тиогликолевая среда будет использоваться на базе кафедры биотехнологии и общей химической технологии для проведения лабораторных исследований. Данная среда предназначена для культивирования анаэробных микроорганизмов, а также для контроля стерильности фармацевтических препаратов и других биологических образцов. Она обеспечивает необходимые условия для роста микроорганизмов за счёт снижения окислительно-восстановительного потенциала и создания бескислородной среды.</t>
  </si>
  <si>
    <t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
pH (при 25°C): 7.1 ± 0.2.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Агар соево-казеиновый (Агар триптон-соевый, Среда для анализа антибиотиков №36) будет использоваться на базе кафедры биотехнологии и общей химической технологии для проведения лабораторных исследований. Данная среда предназначена для культивирования широкого спектра микроорганизмов, включая бактерии, дрожжи и плесневые грибы, а также для анализа антибиотической активности. Она обеспечивает оптимальные условия для роста микроорганизмов за счёт содержания необходимых питательных веществ, таких как триптон и соевый гидролизат, способствующих быстрому и эффективному развитию микробной популяции.</t>
  </si>
  <si>
    <t>Натрия хлорид (хлористый натрий), EXTRA PURE, не менее 500 г. 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Натрия хлорид (хлористый натрий) будет использоваться на базе кафедры биотехнологии и общей химической технологии для приготовления питательных сред, буферных растворов и проведения микробиологических исследований. Он необходим для поддержания осмотического баланса и создания оптимальных условий для роста микроорганизмов.</t>
  </si>
  <si>
    <t>Спирт этиловый 90% для наружного применения. 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Спирт будет использоваться на базе кафедры биотехнологии и общей химической технологии для дезинфекции лабораторного оборудования, обработки рабочих поверхностей и стерилизации инструментов. Он обеспечивает эффективное уничтожение микроорганизмов и поддержание асептических условий в лабораторных исследованиях.</t>
  </si>
  <si>
    <t>Внутреннй SSD M.2 2280 1024GB 
Емкость накопителя, ГБ: 1024
Модель: SKC3000S/1024G
Форм-фактор: M.2 2280
Тип чипов: 3D NAND
Поддержка NVMe: Да
Количество модулей в комплекте: 1
Параметры производительности:
Скорость записи до, Мб/сек: 6000
Скорость чтения до, Мб/сек: 7000
Габариты: Высота, мм: 80; Ширина, мм: 22; Глубина, мм: 2.21; Вес, гр: 7
Интерфейс, разъемы и выходы: Версия PCIe: PCIe 4.0 NVMe; 
Питание: Потребление энергии в режиме Idle, Вт: 0.5; Потребление энергии в режиме Active, Вт: 0.33. 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Жёсткий диск будет использоваться на базе кафедры биотехнологии и общей химической технологии для хранения и обработки научных данных, лабораторных исследований и учебных материалов. Он обеспечит надёжное сохранение информации и удобный доступ к необходимым файлам в процессе работы.</t>
  </si>
  <si>
    <t>Колбы конические на не менее 100 мл с закручивающейся крышкой, градуированные.
Колбы Эрленмеера с широкой горловиной и закручивающейся крышкой изготовлены из полипропилена высокой чистоты. Имеют градуировку. Упаковка – 6 шт. (1000 мл - 4 шт. в упаковке).
Объем, мл: не менее 100
Внешний макс.диаметр колбы, мм: не менее 64
Высота, мм: не менее 110
Размер горлышка: не менее 34/35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Коническая колба 100 мл с закр.крышкой со шкалой будет использоваться на базе кафедры биотехнологии и общей химической технологии для лабораторных операциях: перемешивании реактивов, титровании, инкубации и хранении растворов.</t>
  </si>
  <si>
    <t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работ..
Вместимость, мл: 100
Диаметр D, мм: 64
Диаметр d, мм: 34
Высота H, мм: 110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Круглая плоскодонная колба будет использоваться на базе кафедры биотехнологии и общей химической технологии в лабораториях для проведения синтезов, нагревания, выпаривания и хранения растворов.</t>
  </si>
  <si>
    <t>Колба коническая с/ш
Предназначена для фильтрования, выпаривания, перегонки, дистилляции и синтеза в лабораторных условиях.
Исполнение: 3 со шкалой
Вместимость, мл: 1000
Диаметр основания, мм: 105
Диаметр горла, мм: 42
Высота, мм: 117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с/ш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</si>
  <si>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
Вместимость, мл: 2000
Диаметр D, мм: 166
Диаметр d, мм: 50
Высота H, мм: 250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круглая плоскодонная будет использоваться на базе кафедры биотехнологии и общей химической технологии в качестве приемников при перегонке, для различных органических синтезов и аналитических работ.</t>
  </si>
  <si>
    <t>Предназначены для фильтрования, выпаривания, перегонки, дистилляции и синтеза в лабораторных условиях. Изготавливаются из термически и химически стойкого стекла группы ТХС
Вместимость, мл: 2000
Диаметр основания, мм: 166
Диаметр горла, мм: 50
Высота, мм: 215
Материал: термически и химически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</si>
  <si>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Вместимость, мл: 500
Диаметр D, мм: 105
Диаметр d, мм: 34
Высота H, мм: 170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круглая плоскодонная будет использоваться на базе кафедры биотехнологии и общей химической технологии в качестве приемников при перегонке, для различных органических синтезов и аналитических работ.</t>
  </si>
  <si>
    <t>Колба коническая применяется для фильтрования, выпаривания, перегонки, дистилляции и синтеза в лабораторных условиях.
Вместимость, мл: 50
Диаметр D, мм: 51
Диаметр d, мм: 22
Высота H, мм: 85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</si>
  <si>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Колба коническая применяется для фильтрования, выпаривания, перегонки, дистилляции и синтеза в лабораторных условиях.
Вместимость, мл: 500
Диаметр D, мм: 105
Диаметр d, мм: 34
Высота H, мм: 170
Материал: термически стойкое стекло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</si>
  <si>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Бутыль - промывалка, гибкий. Закручивающаяся крышка с изогнутым носиком.
Объем (мл): 250
Размер (мм): 59*240
Материал: PE-LD
Фасовка: 50 шт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Бутыль-промывалка будет использоваться на базе кафедры биотехнологии и общей химической технологии для промывания лабораторной посуды, разбавления растворов, смачивания фильтровальной бумаги и других операций, требующих точного дозирования жидкости.</t>
  </si>
  <si>
    <t>Размер: 100×106 см±1 см
Плотность: 78±4 г/кв.м
Упаковка: 10 ± 0,05 кг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Крафт-бумага будет использоваться на базе кафедры биотехнологии и общей химической технологии в качестве упаковочного материала, для изготовления бумажных пакетов, конвертов, этикеток в процессах стерилизации и упаковки.</t>
  </si>
  <si>
    <t>Спиртовка лабораторная объемом 150 мл со стеклянной крышкой.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Спиртовка будет использоваться на базе кафедры биотехнологии и общей химической технологии для для проведения стерилизации лабораторного инструментария и нагрева реактивов в рамках научных исследований и учебного процесса.</t>
  </si>
  <si>
    <t>шт</t>
  </si>
  <si>
    <t>флакон</t>
  </si>
  <si>
    <t>литр</t>
  </si>
  <si>
    <t>Руководитель проекта Жапаркулова К.А. ПЦФ «Вакцина против бруцеллеза на основе геномных технологий»</t>
  </si>
  <si>
    <t>Разработка концепции к эскизному проекту</t>
  </si>
  <si>
    <t>Разработка концепции к эскизному проекту по переработке лекарственного растительного сырья с производственными блоками по выпуску субстанции</t>
  </si>
  <si>
    <t>со дня заключения договора в течении 45 календарных дней</t>
  </si>
  <si>
    <t>Набор пробирок для прибора Qubit 1x (500 пробирок в упаковке)</t>
  </si>
  <si>
    <t>Пробирки Qubit нужны для измерения концентрации ДНК. Этот этап позволяет определить качество и концентрацию ДНК. Высокое качество ДНК необходимо для успешного проведения секвенирования.</t>
  </si>
  <si>
    <t>59 890</t>
  </si>
  <si>
    <t>Руководитель Идрисова Ж.Р. МНВО-РК "Изучение генетических маркеров и факторов окружающей среды при факоматозах и нейрогенных опухолях"</t>
  </si>
  <si>
    <t>Разработка алгоритмов машинного обучения для прогнозирования биологического возраста и репродуктивной функции Razrabotka algoritmov mashinnogo oбучения</t>
  </si>
  <si>
    <t>Разработка алгоритмов машинного обучения для прогнозирования биологического возраста и репродуктивной функции включает создание, обучение и тестирование моделей на основе медицинских, биохимических и поведенческих данных. Цель — построение прогностических инструментов, способных с высокой точностью оценивать:</t>
  </si>
  <si>
    <t>Руководитель проекта Фахрадиев И.Р Эпигенетика и профилактика неинфекционных заболеваний в Казахстане: персонализированный подход и прогнозировнаие биовозраста"</t>
  </si>
  <si>
    <t>Ручка</t>
  </si>
  <si>
    <t>Руководитель проекта Нуракыш С.- Жас Галым</t>
  </si>
  <si>
    <t>пластиковая, автоматическая, с синей пастой</t>
  </si>
  <si>
    <t>Ноутбук Asus Gaming TUF F17/FX707VJ-HX006D17.3/40 гбSSD512Гб/Win11Pro/90 NROMYS-M00060</t>
  </si>
  <si>
    <t>Руководитель проекта: Байдуллаева А.К.- Жас Галым</t>
  </si>
  <si>
    <t>Генератор водорода</t>
  </si>
  <si>
    <t xml:space="preserve"> Генератор водорода предназначен для получения насыщенного водородом раствора, который используется в офтальмологии для приготовления глазных капель. Устройство работает на основе технологии электролиза очищенной воды с использованием ионообменной мембраны (PEM), что позволяет получать водород высокой чистоты (не менее 99,9%) и достигать концентрации растворённого водорода от 0,6 до 1,2 ppm. Генератор позволяет насытить раствор водородом в течение 5–10 минут и обеспечивает стабильное качество жидкости. Корпус выполнен из инертных материалов — медицинской нержавеющей стали или стекла — и исключает потерю водорода. 
Для проведения экспериментальных исследований.
Место поставки: г. Алматы, ул. Толе би, 94, КазНМУ  	 
Условия поставки: DDP до места назначения, включая доставку, разгрузку, монтаж 
Документация: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20 (двадцати)  календарных дней с момента размещения Заказчиком заявки/подписания договора </t>
  </si>
  <si>
    <t>штук</t>
  </si>
  <si>
    <t xml:space="preserve">Руководитель Абу Жанар  (Жас Галым) МНВО РК "«Көздің құрғау синдромын емдеудің инновациялық әдісін қолдану (клиникаға дейінгі зерттеу)»/
«Применения инновационного метода лечения при синдроме «сухого глаза» (доклиническое исследование)» </t>
  </si>
  <si>
    <t>Приложение 1 к объявлению 13 от 04.11.2025г.</t>
  </si>
  <si>
    <r>
      <t xml:space="preserve">Оказание услуги по выявлению начальных форм кариеса (кариеса в стадии пятна) с использованием метода лазерной флюоресценции на стоматологическом оборудовании. Метод позволяет определить скрытые очаги деминерализации эмали без повреждения тканей. Количество (объем) 30 пациентов. Использование неинвазивного метода лазерной флуоресценции для диагностики начального кариеса;
Применение сертифицированного оборудования, разрешённого к применению в стоматологии;
Безболезненность и безопасность процедуры для пациента;
Определение стадии деминерализации эмали без рентгеновского облучения;
Оформление протокола обследования с указанием локализации очагов;
Проведение процедуры квалифицированным медицинским персоналом.
</t>
    </r>
    <r>
      <rPr>
        <b/>
        <sz val="12"/>
        <rFont val="Times New Roman"/>
        <family val="1"/>
        <charset val="204"/>
      </rPr>
      <t>В составе ценового предложения потенциальный поставщик должен предоставить лицензию на медицинские услуги (стоматология).</t>
    </r>
  </si>
  <si>
    <r>
      <t xml:space="preserve">Оказание лабораторной услуги по проведению биохимического анализа слюны с использованием валидированных методик. Исследование включает определение основных показателей, характеризующих метаболическое и воспалительное состояние полости рта и организма в целом. Количество (объем) 30 пациентов. Забор слюны с соблюдением стандартных процедур;
Определение биохимических показателей (например: уровень глюкозы, белка, мочевины, кальция, фосфатов, амилазы и др.);
Использование валидированных биохимических методов анализа;
Проведение исследований в аккредитованной лаборатории с соблюдением температурного режима хранения и транспортировки образцов;
Представление результатов с указанием референсных значений;
Подписание результатов ответственным медицинским специалистом.
</t>
    </r>
    <r>
      <rPr>
        <b/>
        <sz val="12"/>
        <rFont val="Times New Roman"/>
        <family val="1"/>
        <charset val="204"/>
      </rPr>
      <t>В составе ценового предложения потенциальный поставщик должен предоставить лицензию на медицинские услуги и свидетельство об аккредитации лаборатории.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</si>
</sst>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4" fillId="6" borderId="1" xfId="0" applyFont="1" applyFill="1" applyBorder="1" applyAlignment="1">
      <alignment horizontal="center" vertical="center"/>
    </xf>
    <xf numFmtId="0" fontId="5" fillId="6" borderId="0" xfId="0" applyFont="1" applyFill="1"/>
    <xf numFmtId="0" fontId="2" fillId="6" borderId="1" xfId="3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6" borderId="0" xfId="0" applyNumberFormat="1" applyFont="1" applyFill="1"/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11 4" xfId="2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="70" zoomScaleNormal="70" workbookViewId="0">
      <selection activeCell="C9" sqref="C9"/>
    </sheetView>
  </sheetViews>
  <sheetFormatPr defaultRowHeight="15.75" x14ac:dyDescent="0.25"/>
  <cols>
    <col min="1" max="1" width="9.140625" style="18" customWidth="1"/>
    <col min="2" max="2" width="26.42578125" style="19" customWidth="1"/>
    <col min="3" max="3" width="133.5703125" style="20" customWidth="1"/>
    <col min="4" max="4" width="15.42578125" style="21" customWidth="1"/>
    <col min="5" max="5" width="14.85546875" style="20" customWidth="1"/>
    <col min="6" max="6" width="18.42578125" style="22" customWidth="1"/>
    <col min="7" max="7" width="18" style="22" customWidth="1"/>
    <col min="8" max="8" width="28.42578125" style="20" customWidth="1"/>
    <col min="9" max="9" width="51.42578125" style="21" customWidth="1"/>
    <col min="10" max="10" width="10.5703125" style="23" bestFit="1" customWidth="1"/>
    <col min="11" max="16384" width="9.140625" style="23"/>
  </cols>
  <sheetData>
    <row r="1" spans="1:9" x14ac:dyDescent="0.25">
      <c r="G1" s="22" t="s">
        <v>119</v>
      </c>
    </row>
    <row r="4" spans="1:9" s="21" customFormat="1" ht="47.25" x14ac:dyDescent="0.25">
      <c r="A4" s="24" t="s">
        <v>17</v>
      </c>
      <c r="B4" s="24" t="s">
        <v>20</v>
      </c>
      <c r="C4" s="24" t="s">
        <v>19</v>
      </c>
      <c r="D4" s="25" t="s">
        <v>0</v>
      </c>
      <c r="E4" s="24" t="s">
        <v>1</v>
      </c>
      <c r="F4" s="26" t="s">
        <v>2</v>
      </c>
      <c r="G4" s="26" t="s">
        <v>3</v>
      </c>
      <c r="H4" s="25" t="s">
        <v>13</v>
      </c>
      <c r="I4" s="27" t="s">
        <v>15</v>
      </c>
    </row>
    <row r="5" spans="1:9" ht="82.5" customHeight="1" x14ac:dyDescent="0.25">
      <c r="A5" s="28">
        <v>1</v>
      </c>
      <c r="B5" s="29" t="s">
        <v>5</v>
      </c>
      <c r="C5" s="30" t="s">
        <v>6</v>
      </c>
      <c r="D5" s="31" t="s">
        <v>18</v>
      </c>
      <c r="E5" s="32">
        <v>100</v>
      </c>
      <c r="F5" s="33">
        <v>3250</v>
      </c>
      <c r="G5" s="33">
        <v>325000</v>
      </c>
      <c r="H5" s="34" t="s">
        <v>14</v>
      </c>
      <c r="I5" s="15" t="s">
        <v>31</v>
      </c>
    </row>
    <row r="6" spans="1:9" ht="46.5" customHeight="1" x14ac:dyDescent="0.25">
      <c r="A6" s="28">
        <v>2</v>
      </c>
      <c r="B6" s="29" t="s">
        <v>7</v>
      </c>
      <c r="C6" s="30" t="s">
        <v>8</v>
      </c>
      <c r="D6" s="31" t="s">
        <v>4</v>
      </c>
      <c r="E6" s="32">
        <v>4</v>
      </c>
      <c r="F6" s="33">
        <v>7500</v>
      </c>
      <c r="G6" s="33">
        <v>30000</v>
      </c>
      <c r="H6" s="34" t="s">
        <v>14</v>
      </c>
      <c r="I6" s="16"/>
    </row>
    <row r="7" spans="1:9" s="40" customFormat="1" ht="51" customHeight="1" x14ac:dyDescent="0.25">
      <c r="A7" s="35">
        <v>3</v>
      </c>
      <c r="B7" s="29" t="s">
        <v>9</v>
      </c>
      <c r="C7" s="36" t="s">
        <v>10</v>
      </c>
      <c r="D7" s="31" t="s">
        <v>18</v>
      </c>
      <c r="E7" s="2">
        <v>2</v>
      </c>
      <c r="F7" s="37">
        <v>31798</v>
      </c>
      <c r="G7" s="38">
        <v>63596</v>
      </c>
      <c r="H7" s="39" t="s">
        <v>14</v>
      </c>
      <c r="I7" s="16"/>
    </row>
    <row r="8" spans="1:9" s="40" customFormat="1" ht="133.5" customHeight="1" x14ac:dyDescent="0.25">
      <c r="A8" s="35">
        <v>4</v>
      </c>
      <c r="B8" s="29" t="s">
        <v>21</v>
      </c>
      <c r="C8" s="1" t="s">
        <v>32</v>
      </c>
      <c r="D8" s="2" t="s">
        <v>11</v>
      </c>
      <c r="E8" s="2">
        <v>1</v>
      </c>
      <c r="F8" s="3">
        <v>325500</v>
      </c>
      <c r="G8" s="4">
        <f>E8*F8</f>
        <v>325500</v>
      </c>
      <c r="H8" s="39" t="s">
        <v>14</v>
      </c>
      <c r="I8" s="16"/>
    </row>
    <row r="9" spans="1:9" s="40" customFormat="1" ht="164.25" customHeight="1" x14ac:dyDescent="0.25">
      <c r="A9" s="35">
        <v>5</v>
      </c>
      <c r="B9" s="29" t="s">
        <v>22</v>
      </c>
      <c r="C9" s="1" t="s">
        <v>23</v>
      </c>
      <c r="D9" s="2" t="s">
        <v>11</v>
      </c>
      <c r="E9" s="2">
        <v>1</v>
      </c>
      <c r="F9" s="3">
        <v>850000</v>
      </c>
      <c r="G9" s="4">
        <f>E9*F9</f>
        <v>850000</v>
      </c>
      <c r="H9" s="39" t="s">
        <v>14</v>
      </c>
      <c r="I9" s="16"/>
    </row>
    <row r="10" spans="1:9" s="40" customFormat="1" ht="150" customHeight="1" x14ac:dyDescent="0.25">
      <c r="A10" s="35">
        <v>6</v>
      </c>
      <c r="B10" s="29" t="s">
        <v>24</v>
      </c>
      <c r="C10" s="1" t="s">
        <v>120</v>
      </c>
      <c r="D10" s="2" t="s">
        <v>11</v>
      </c>
      <c r="E10" s="2">
        <v>1</v>
      </c>
      <c r="F10" s="3">
        <v>99000</v>
      </c>
      <c r="G10" s="4">
        <f t="shared" ref="G10" si="0">E10*F10</f>
        <v>99000</v>
      </c>
      <c r="H10" s="39" t="s">
        <v>14</v>
      </c>
      <c r="I10" s="16"/>
    </row>
    <row r="11" spans="1:9" s="40" customFormat="1" ht="132" customHeight="1" x14ac:dyDescent="0.25">
      <c r="A11" s="35">
        <v>7</v>
      </c>
      <c r="B11" s="29" t="s">
        <v>25</v>
      </c>
      <c r="C11" s="1" t="s">
        <v>121</v>
      </c>
      <c r="D11" s="2" t="s">
        <v>11</v>
      </c>
      <c r="E11" s="2">
        <v>1</v>
      </c>
      <c r="F11" s="3">
        <v>266700</v>
      </c>
      <c r="G11" s="38">
        <f>E11*F11</f>
        <v>266700</v>
      </c>
      <c r="H11" s="39" t="s">
        <v>14</v>
      </c>
      <c r="I11" s="17"/>
    </row>
    <row r="12" spans="1:9" s="46" customFormat="1" x14ac:dyDescent="0.25">
      <c r="A12" s="41"/>
      <c r="B12" s="42" t="s">
        <v>12</v>
      </c>
      <c r="C12" s="43"/>
      <c r="D12" s="44"/>
      <c r="E12" s="44"/>
      <c r="F12" s="45"/>
      <c r="G12" s="45">
        <f>G11+G10+G9+G8+G7+G6+G5</f>
        <v>1959796</v>
      </c>
      <c r="H12" s="44"/>
      <c r="I12" s="44"/>
    </row>
    <row r="13" spans="1:9" ht="85.5" customHeight="1" x14ac:dyDescent="0.25">
      <c r="A13" s="28">
        <v>8</v>
      </c>
      <c r="B13" s="29" t="s">
        <v>100</v>
      </c>
      <c r="C13" s="1" t="s">
        <v>101</v>
      </c>
      <c r="D13" s="2" t="s">
        <v>11</v>
      </c>
      <c r="E13" s="2">
        <v>1</v>
      </c>
      <c r="F13" s="38">
        <v>1200000</v>
      </c>
      <c r="G13" s="33">
        <f>E13*F13</f>
        <v>1200000</v>
      </c>
      <c r="H13" s="39" t="s">
        <v>14</v>
      </c>
      <c r="I13" s="11" t="s">
        <v>16</v>
      </c>
    </row>
    <row r="14" spans="1:9" s="46" customFormat="1" x14ac:dyDescent="0.25">
      <c r="A14" s="41"/>
      <c r="B14" s="42" t="s">
        <v>12</v>
      </c>
      <c r="C14" s="43"/>
      <c r="D14" s="44"/>
      <c r="E14" s="44"/>
      <c r="F14" s="45"/>
      <c r="G14" s="45">
        <f>SUM(G13:G13)</f>
        <v>1200000</v>
      </c>
      <c r="H14" s="44"/>
      <c r="I14" s="44"/>
    </row>
    <row r="15" spans="1:9" ht="67.5" customHeight="1" x14ac:dyDescent="0.25">
      <c r="A15" s="28">
        <v>9</v>
      </c>
      <c r="B15" s="29" t="s">
        <v>26</v>
      </c>
      <c r="C15" s="1" t="s">
        <v>27</v>
      </c>
      <c r="D15" s="2" t="s">
        <v>11</v>
      </c>
      <c r="E15" s="2">
        <v>1</v>
      </c>
      <c r="F15" s="3">
        <v>300000</v>
      </c>
      <c r="G15" s="38">
        <f>E15*F15</f>
        <v>300000</v>
      </c>
      <c r="H15" s="39" t="s">
        <v>14</v>
      </c>
      <c r="I15" s="47" t="s">
        <v>28</v>
      </c>
    </row>
    <row r="16" spans="1:9" ht="67.5" customHeight="1" x14ac:dyDescent="0.25">
      <c r="A16" s="28">
        <v>10</v>
      </c>
      <c r="B16" s="29" t="s">
        <v>29</v>
      </c>
      <c r="C16" s="1" t="s">
        <v>30</v>
      </c>
      <c r="D16" s="2" t="s">
        <v>11</v>
      </c>
      <c r="E16" s="2">
        <v>1</v>
      </c>
      <c r="F16" s="3">
        <v>300000</v>
      </c>
      <c r="G16" s="38">
        <f>E16*F16</f>
        <v>300000</v>
      </c>
      <c r="H16" s="39" t="s">
        <v>14</v>
      </c>
      <c r="I16" s="48"/>
    </row>
    <row r="17" spans="1:10" x14ac:dyDescent="0.25">
      <c r="A17" s="41"/>
      <c r="B17" s="42" t="s">
        <v>12</v>
      </c>
      <c r="C17" s="43"/>
      <c r="D17" s="25"/>
      <c r="E17" s="25"/>
      <c r="F17" s="49"/>
      <c r="G17" s="49">
        <f>SUM(G15:G16)</f>
        <v>600000</v>
      </c>
      <c r="H17" s="25"/>
      <c r="I17" s="25"/>
    </row>
    <row r="18" spans="1:10" s="6" customFormat="1" ht="210" x14ac:dyDescent="0.25">
      <c r="A18" s="5">
        <v>11</v>
      </c>
      <c r="B18" s="50" t="s">
        <v>34</v>
      </c>
      <c r="C18" s="51" t="s">
        <v>65</v>
      </c>
      <c r="D18" s="52" t="s">
        <v>96</v>
      </c>
      <c r="E18" s="52">
        <v>5</v>
      </c>
      <c r="F18" s="53">
        <v>2040</v>
      </c>
      <c r="G18" s="53">
        <f t="shared" ref="G18:G48" si="1">E18*F18</f>
        <v>10200</v>
      </c>
      <c r="H18" s="39" t="s">
        <v>102</v>
      </c>
      <c r="I18" s="13" t="s">
        <v>99</v>
      </c>
    </row>
    <row r="19" spans="1:10" s="6" customFormat="1" ht="225" x14ac:dyDescent="0.25">
      <c r="A19" s="5">
        <v>12</v>
      </c>
      <c r="B19" s="54" t="s">
        <v>35</v>
      </c>
      <c r="C19" s="55" t="s">
        <v>66</v>
      </c>
      <c r="D19" s="52" t="s">
        <v>96</v>
      </c>
      <c r="E19" s="52">
        <v>6</v>
      </c>
      <c r="F19" s="53">
        <v>3900</v>
      </c>
      <c r="G19" s="53">
        <f t="shared" si="1"/>
        <v>23400</v>
      </c>
      <c r="H19" s="39" t="s">
        <v>102</v>
      </c>
      <c r="I19" s="13"/>
    </row>
    <row r="20" spans="1:10" s="6" customFormat="1" ht="225" x14ac:dyDescent="0.25">
      <c r="A20" s="5">
        <v>13</v>
      </c>
      <c r="B20" s="54" t="s">
        <v>36</v>
      </c>
      <c r="C20" s="51" t="s">
        <v>67</v>
      </c>
      <c r="D20" s="52" t="s">
        <v>96</v>
      </c>
      <c r="E20" s="52">
        <v>5</v>
      </c>
      <c r="F20" s="53">
        <v>1260</v>
      </c>
      <c r="G20" s="53">
        <f t="shared" si="1"/>
        <v>6300</v>
      </c>
      <c r="H20" s="39" t="s">
        <v>102</v>
      </c>
      <c r="I20" s="13"/>
    </row>
    <row r="21" spans="1:10" s="6" customFormat="1" ht="165" x14ac:dyDescent="0.25">
      <c r="A21" s="5">
        <v>14</v>
      </c>
      <c r="B21" s="54" t="s">
        <v>37</v>
      </c>
      <c r="C21" s="51" t="s">
        <v>68</v>
      </c>
      <c r="D21" s="52" t="s">
        <v>96</v>
      </c>
      <c r="E21" s="52">
        <v>200</v>
      </c>
      <c r="F21" s="56">
        <v>65</v>
      </c>
      <c r="G21" s="53">
        <f t="shared" si="1"/>
        <v>13000</v>
      </c>
      <c r="H21" s="39" t="s">
        <v>33</v>
      </c>
      <c r="I21" s="13"/>
    </row>
    <row r="22" spans="1:10" s="6" customFormat="1" ht="165" x14ac:dyDescent="0.25">
      <c r="A22" s="5">
        <v>15</v>
      </c>
      <c r="B22" s="54" t="s">
        <v>38</v>
      </c>
      <c r="C22" s="51" t="s">
        <v>69</v>
      </c>
      <c r="D22" s="52" t="s">
        <v>96</v>
      </c>
      <c r="E22" s="52">
        <v>196</v>
      </c>
      <c r="F22" s="56">
        <v>110</v>
      </c>
      <c r="G22" s="53">
        <f t="shared" si="1"/>
        <v>21560</v>
      </c>
      <c r="H22" s="39" t="s">
        <v>102</v>
      </c>
      <c r="I22" s="13"/>
    </row>
    <row r="23" spans="1:10" s="6" customFormat="1" ht="165" x14ac:dyDescent="0.25">
      <c r="A23" s="5">
        <v>16</v>
      </c>
      <c r="B23" s="54" t="s">
        <v>39</v>
      </c>
      <c r="C23" s="55" t="s">
        <v>70</v>
      </c>
      <c r="D23" s="52" t="s">
        <v>4</v>
      </c>
      <c r="E23" s="52">
        <v>9</v>
      </c>
      <c r="F23" s="53">
        <v>1855</v>
      </c>
      <c r="G23" s="53">
        <f t="shared" si="1"/>
        <v>16695</v>
      </c>
      <c r="H23" s="39" t="s">
        <v>102</v>
      </c>
      <c r="I23" s="13"/>
      <c r="J23" s="12"/>
    </row>
    <row r="24" spans="1:10" s="6" customFormat="1" ht="180" x14ac:dyDescent="0.25">
      <c r="A24" s="5">
        <v>16</v>
      </c>
      <c r="B24" s="54" t="s">
        <v>40</v>
      </c>
      <c r="C24" s="55" t="s">
        <v>71</v>
      </c>
      <c r="D24" s="52" t="s">
        <v>4</v>
      </c>
      <c r="E24" s="52">
        <v>20</v>
      </c>
      <c r="F24" s="53">
        <v>4125</v>
      </c>
      <c r="G24" s="53">
        <f t="shared" si="1"/>
        <v>82500</v>
      </c>
      <c r="H24" s="39" t="s">
        <v>102</v>
      </c>
      <c r="I24" s="13"/>
    </row>
    <row r="25" spans="1:10" s="6" customFormat="1" ht="165" x14ac:dyDescent="0.25">
      <c r="A25" s="5">
        <v>18</v>
      </c>
      <c r="B25" s="50" t="s">
        <v>41</v>
      </c>
      <c r="C25" s="55" t="s">
        <v>72</v>
      </c>
      <c r="D25" s="52" t="s">
        <v>4</v>
      </c>
      <c r="E25" s="52">
        <v>30</v>
      </c>
      <c r="F25" s="53">
        <v>1720</v>
      </c>
      <c r="G25" s="53">
        <f t="shared" si="1"/>
        <v>51600</v>
      </c>
      <c r="H25" s="39" t="s">
        <v>102</v>
      </c>
      <c r="I25" s="13"/>
    </row>
    <row r="26" spans="1:10" s="6" customFormat="1" ht="150" x14ac:dyDescent="0.25">
      <c r="A26" s="5">
        <v>19</v>
      </c>
      <c r="B26" s="54" t="s">
        <v>42</v>
      </c>
      <c r="C26" s="51" t="s">
        <v>73</v>
      </c>
      <c r="D26" s="52" t="s">
        <v>96</v>
      </c>
      <c r="E26" s="52">
        <v>100</v>
      </c>
      <c r="F26" s="56">
        <v>440</v>
      </c>
      <c r="G26" s="53">
        <f t="shared" si="1"/>
        <v>44000</v>
      </c>
      <c r="H26" s="39" t="s">
        <v>102</v>
      </c>
      <c r="I26" s="13"/>
    </row>
    <row r="27" spans="1:10" s="6" customFormat="1" ht="165" x14ac:dyDescent="0.25">
      <c r="A27" s="5">
        <v>20</v>
      </c>
      <c r="B27" s="54" t="s">
        <v>43</v>
      </c>
      <c r="C27" s="51" t="s">
        <v>74</v>
      </c>
      <c r="D27" s="52" t="s">
        <v>96</v>
      </c>
      <c r="E27" s="52">
        <v>11</v>
      </c>
      <c r="F27" s="56">
        <v>355</v>
      </c>
      <c r="G27" s="53">
        <f t="shared" si="1"/>
        <v>3905</v>
      </c>
      <c r="H27" s="39" t="s">
        <v>102</v>
      </c>
      <c r="I27" s="13"/>
    </row>
    <row r="28" spans="1:10" s="6" customFormat="1" ht="150" x14ac:dyDescent="0.25">
      <c r="A28" s="5">
        <v>21</v>
      </c>
      <c r="B28" s="54" t="s">
        <v>44</v>
      </c>
      <c r="C28" s="51" t="s">
        <v>75</v>
      </c>
      <c r="D28" s="52" t="s">
        <v>96</v>
      </c>
      <c r="E28" s="52">
        <v>10</v>
      </c>
      <c r="F28" s="56">
        <v>635</v>
      </c>
      <c r="G28" s="53">
        <f t="shared" si="1"/>
        <v>6350</v>
      </c>
      <c r="H28" s="39" t="s">
        <v>102</v>
      </c>
      <c r="I28" s="13"/>
    </row>
    <row r="29" spans="1:10" s="6" customFormat="1" ht="240" x14ac:dyDescent="0.25">
      <c r="A29" s="5">
        <v>22</v>
      </c>
      <c r="B29" s="54" t="s">
        <v>45</v>
      </c>
      <c r="C29" s="55" t="s">
        <v>76</v>
      </c>
      <c r="D29" s="52" t="s">
        <v>4</v>
      </c>
      <c r="E29" s="52">
        <v>2</v>
      </c>
      <c r="F29" s="53">
        <v>42900</v>
      </c>
      <c r="G29" s="53">
        <f t="shared" si="1"/>
        <v>85800</v>
      </c>
      <c r="H29" s="39" t="s">
        <v>102</v>
      </c>
      <c r="I29" s="13"/>
    </row>
    <row r="30" spans="1:10" s="6" customFormat="1" ht="240" x14ac:dyDescent="0.25">
      <c r="A30" s="5">
        <v>23</v>
      </c>
      <c r="B30" s="54" t="s">
        <v>46</v>
      </c>
      <c r="C30" s="51" t="s">
        <v>77</v>
      </c>
      <c r="D30" s="52" t="s">
        <v>4</v>
      </c>
      <c r="E30" s="52">
        <v>2</v>
      </c>
      <c r="F30" s="53">
        <v>37500</v>
      </c>
      <c r="G30" s="53">
        <f t="shared" si="1"/>
        <v>75000</v>
      </c>
      <c r="H30" s="39" t="s">
        <v>102</v>
      </c>
      <c r="I30" s="13"/>
    </row>
    <row r="31" spans="1:10" s="6" customFormat="1" ht="225" x14ac:dyDescent="0.25">
      <c r="A31" s="5">
        <v>24</v>
      </c>
      <c r="B31" s="54" t="s">
        <v>47</v>
      </c>
      <c r="C31" s="55" t="s">
        <v>78</v>
      </c>
      <c r="D31" s="52" t="s">
        <v>96</v>
      </c>
      <c r="E31" s="52">
        <v>2</v>
      </c>
      <c r="F31" s="57">
        <v>21800</v>
      </c>
      <c r="G31" s="53">
        <f t="shared" si="1"/>
        <v>43600</v>
      </c>
      <c r="H31" s="39" t="s">
        <v>102</v>
      </c>
      <c r="I31" s="13"/>
    </row>
    <row r="32" spans="1:10" s="6" customFormat="1" ht="255" x14ac:dyDescent="0.25">
      <c r="A32" s="5">
        <v>25</v>
      </c>
      <c r="B32" s="54" t="s">
        <v>48</v>
      </c>
      <c r="C32" s="51" t="s">
        <v>79</v>
      </c>
      <c r="D32" s="52" t="s">
        <v>4</v>
      </c>
      <c r="E32" s="52">
        <v>2</v>
      </c>
      <c r="F32" s="57">
        <v>32700</v>
      </c>
      <c r="G32" s="53">
        <f t="shared" si="1"/>
        <v>65400</v>
      </c>
      <c r="H32" s="39" t="s">
        <v>102</v>
      </c>
      <c r="I32" s="13"/>
    </row>
    <row r="33" spans="1:9" s="6" customFormat="1" ht="345" x14ac:dyDescent="0.25">
      <c r="A33" s="5">
        <v>26</v>
      </c>
      <c r="B33" s="54" t="s">
        <v>49</v>
      </c>
      <c r="C33" s="51" t="s">
        <v>80</v>
      </c>
      <c r="D33" s="52" t="s">
        <v>4</v>
      </c>
      <c r="E33" s="52">
        <v>2</v>
      </c>
      <c r="F33" s="53">
        <v>15710</v>
      </c>
      <c r="G33" s="53">
        <f t="shared" si="1"/>
        <v>31420</v>
      </c>
      <c r="H33" s="39" t="s">
        <v>102</v>
      </c>
      <c r="I33" s="13"/>
    </row>
    <row r="34" spans="1:9" s="6" customFormat="1" ht="360" x14ac:dyDescent="0.25">
      <c r="A34" s="5">
        <v>27</v>
      </c>
      <c r="B34" s="54" t="s">
        <v>50</v>
      </c>
      <c r="C34" s="51" t="s">
        <v>81</v>
      </c>
      <c r="D34" s="52" t="s">
        <v>4</v>
      </c>
      <c r="E34" s="52">
        <v>2</v>
      </c>
      <c r="F34" s="53">
        <v>33500</v>
      </c>
      <c r="G34" s="53">
        <f t="shared" si="1"/>
        <v>67000</v>
      </c>
      <c r="H34" s="39" t="s">
        <v>102</v>
      </c>
      <c r="I34" s="13"/>
    </row>
    <row r="35" spans="1:9" s="6" customFormat="1" ht="150" x14ac:dyDescent="0.25">
      <c r="A35" s="5">
        <v>28</v>
      </c>
      <c r="B35" s="54" t="s">
        <v>51</v>
      </c>
      <c r="C35" s="51" t="s">
        <v>82</v>
      </c>
      <c r="D35" s="52" t="s">
        <v>97</v>
      </c>
      <c r="E35" s="52">
        <v>2</v>
      </c>
      <c r="F35" s="53">
        <v>2200</v>
      </c>
      <c r="G35" s="53">
        <f t="shared" si="1"/>
        <v>4400</v>
      </c>
      <c r="H35" s="39" t="s">
        <v>102</v>
      </c>
      <c r="I35" s="13"/>
    </row>
    <row r="36" spans="1:9" s="6" customFormat="1" ht="150" x14ac:dyDescent="0.25">
      <c r="A36" s="5">
        <v>29</v>
      </c>
      <c r="B36" s="54" t="s">
        <v>52</v>
      </c>
      <c r="C36" s="51" t="s">
        <v>83</v>
      </c>
      <c r="D36" s="52" t="s">
        <v>98</v>
      </c>
      <c r="E36" s="52">
        <v>75</v>
      </c>
      <c r="F36" s="53">
        <v>6000</v>
      </c>
      <c r="G36" s="53">
        <f t="shared" si="1"/>
        <v>450000</v>
      </c>
      <c r="H36" s="39" t="s">
        <v>102</v>
      </c>
      <c r="I36" s="13"/>
    </row>
    <row r="37" spans="1:9" s="6" customFormat="1" ht="330" x14ac:dyDescent="0.25">
      <c r="A37" s="5">
        <v>30</v>
      </c>
      <c r="B37" s="54" t="s">
        <v>53</v>
      </c>
      <c r="C37" s="51" t="s">
        <v>84</v>
      </c>
      <c r="D37" s="52" t="s">
        <v>97</v>
      </c>
      <c r="E37" s="52">
        <v>1</v>
      </c>
      <c r="F37" s="53">
        <v>49600</v>
      </c>
      <c r="G37" s="53">
        <f t="shared" si="1"/>
        <v>49600</v>
      </c>
      <c r="H37" s="39" t="s">
        <v>102</v>
      </c>
      <c r="I37" s="13"/>
    </row>
    <row r="38" spans="1:9" s="6" customFormat="1" ht="225" x14ac:dyDescent="0.25">
      <c r="A38" s="5">
        <v>31</v>
      </c>
      <c r="B38" s="54" t="s">
        <v>54</v>
      </c>
      <c r="C38" s="51" t="s">
        <v>85</v>
      </c>
      <c r="D38" s="52" t="s">
        <v>97</v>
      </c>
      <c r="E38" s="52">
        <v>5</v>
      </c>
      <c r="F38" s="53">
        <v>3575</v>
      </c>
      <c r="G38" s="53">
        <f t="shared" si="1"/>
        <v>17875</v>
      </c>
      <c r="H38" s="39" t="s">
        <v>102</v>
      </c>
      <c r="I38" s="13"/>
    </row>
    <row r="39" spans="1:9" s="6" customFormat="1" ht="240" x14ac:dyDescent="0.25">
      <c r="A39" s="5">
        <v>32</v>
      </c>
      <c r="B39" s="54" t="s">
        <v>55</v>
      </c>
      <c r="C39" s="51" t="s">
        <v>86</v>
      </c>
      <c r="D39" s="52" t="s">
        <v>97</v>
      </c>
      <c r="E39" s="52">
        <v>5</v>
      </c>
      <c r="F39" s="53">
        <v>1630</v>
      </c>
      <c r="G39" s="53">
        <f t="shared" si="1"/>
        <v>8150</v>
      </c>
      <c r="H39" s="39" t="s">
        <v>102</v>
      </c>
      <c r="I39" s="13"/>
    </row>
    <row r="40" spans="1:9" s="6" customFormat="1" ht="240" x14ac:dyDescent="0.25">
      <c r="A40" s="5">
        <v>33</v>
      </c>
      <c r="B40" s="54" t="s">
        <v>56</v>
      </c>
      <c r="C40" s="51" t="s">
        <v>87</v>
      </c>
      <c r="D40" s="52" t="s">
        <v>97</v>
      </c>
      <c r="E40" s="52">
        <v>6</v>
      </c>
      <c r="F40" s="53">
        <v>2955</v>
      </c>
      <c r="G40" s="53">
        <f t="shared" si="1"/>
        <v>17730</v>
      </c>
      <c r="H40" s="39" t="s">
        <v>102</v>
      </c>
      <c r="I40" s="13"/>
    </row>
    <row r="41" spans="1:9" s="6" customFormat="1" ht="240" x14ac:dyDescent="0.25">
      <c r="A41" s="5">
        <v>34</v>
      </c>
      <c r="B41" s="54" t="s">
        <v>57</v>
      </c>
      <c r="C41" s="51" t="s">
        <v>88</v>
      </c>
      <c r="D41" s="52" t="s">
        <v>97</v>
      </c>
      <c r="E41" s="52">
        <v>2</v>
      </c>
      <c r="F41" s="53">
        <v>8030</v>
      </c>
      <c r="G41" s="53">
        <f t="shared" si="1"/>
        <v>16060</v>
      </c>
      <c r="H41" s="39" t="s">
        <v>102</v>
      </c>
      <c r="I41" s="13"/>
    </row>
    <row r="42" spans="1:9" s="6" customFormat="1" ht="225" x14ac:dyDescent="0.25">
      <c r="A42" s="5">
        <v>35</v>
      </c>
      <c r="B42" s="54" t="s">
        <v>58</v>
      </c>
      <c r="C42" s="51" t="s">
        <v>89</v>
      </c>
      <c r="D42" s="52" t="s">
        <v>98</v>
      </c>
      <c r="E42" s="52">
        <v>2</v>
      </c>
      <c r="F42" s="53">
        <v>6090</v>
      </c>
      <c r="G42" s="53">
        <f t="shared" si="1"/>
        <v>12180</v>
      </c>
      <c r="H42" s="39" t="s">
        <v>102</v>
      </c>
      <c r="I42" s="13"/>
    </row>
    <row r="43" spans="1:9" s="6" customFormat="1" ht="180" x14ac:dyDescent="0.25">
      <c r="A43" s="5">
        <v>36</v>
      </c>
      <c r="B43" s="54" t="s">
        <v>59</v>
      </c>
      <c r="C43" s="51" t="s">
        <v>90</v>
      </c>
      <c r="D43" s="52" t="s">
        <v>96</v>
      </c>
      <c r="E43" s="52">
        <v>10</v>
      </c>
      <c r="F43" s="53">
        <v>1771</v>
      </c>
      <c r="G43" s="53">
        <f t="shared" si="1"/>
        <v>17710</v>
      </c>
      <c r="H43" s="39" t="s">
        <v>102</v>
      </c>
      <c r="I43" s="13"/>
    </row>
    <row r="44" spans="1:9" s="6" customFormat="1" ht="210" x14ac:dyDescent="0.25">
      <c r="A44" s="5">
        <v>37</v>
      </c>
      <c r="B44" s="54" t="s">
        <v>60</v>
      </c>
      <c r="C44" s="55" t="s">
        <v>91</v>
      </c>
      <c r="D44" s="56" t="s">
        <v>96</v>
      </c>
      <c r="E44" s="56">
        <v>15</v>
      </c>
      <c r="F44" s="56">
        <v>610</v>
      </c>
      <c r="G44" s="53">
        <f t="shared" si="1"/>
        <v>9150</v>
      </c>
      <c r="H44" s="39" t="s">
        <v>102</v>
      </c>
      <c r="I44" s="13"/>
    </row>
    <row r="45" spans="1:9" s="6" customFormat="1" ht="120" x14ac:dyDescent="0.25">
      <c r="A45" s="5">
        <v>38</v>
      </c>
      <c r="B45" s="54" t="s">
        <v>61</v>
      </c>
      <c r="C45" s="51" t="s">
        <v>92</v>
      </c>
      <c r="D45" s="56" t="s">
        <v>96</v>
      </c>
      <c r="E45" s="56">
        <v>20</v>
      </c>
      <c r="F45" s="58">
        <v>1510</v>
      </c>
      <c r="G45" s="53">
        <f t="shared" si="1"/>
        <v>30200</v>
      </c>
      <c r="H45" s="39" t="s">
        <v>102</v>
      </c>
      <c r="I45" s="13"/>
    </row>
    <row r="46" spans="1:9" s="6" customFormat="1" ht="195" x14ac:dyDescent="0.25">
      <c r="A46" s="5">
        <v>39</v>
      </c>
      <c r="B46" s="54" t="s">
        <v>62</v>
      </c>
      <c r="C46" s="55" t="s">
        <v>93</v>
      </c>
      <c r="D46" s="56" t="s">
        <v>96</v>
      </c>
      <c r="E46" s="56">
        <v>5</v>
      </c>
      <c r="F46" s="53">
        <v>1225</v>
      </c>
      <c r="G46" s="53">
        <f t="shared" si="1"/>
        <v>6125</v>
      </c>
      <c r="H46" s="39" t="s">
        <v>102</v>
      </c>
      <c r="I46" s="13"/>
    </row>
    <row r="47" spans="1:9" s="6" customFormat="1" ht="165" x14ac:dyDescent="0.25">
      <c r="A47" s="5">
        <v>40</v>
      </c>
      <c r="B47" s="54" t="s">
        <v>63</v>
      </c>
      <c r="C47" s="51" t="s">
        <v>94</v>
      </c>
      <c r="D47" s="56" t="s">
        <v>96</v>
      </c>
      <c r="E47" s="56">
        <v>1</v>
      </c>
      <c r="F47" s="57">
        <v>2315</v>
      </c>
      <c r="G47" s="53">
        <f t="shared" si="1"/>
        <v>2315</v>
      </c>
      <c r="H47" s="39" t="s">
        <v>102</v>
      </c>
      <c r="I47" s="13"/>
    </row>
    <row r="48" spans="1:9" s="6" customFormat="1" ht="135" x14ac:dyDescent="0.25">
      <c r="A48" s="5">
        <v>41</v>
      </c>
      <c r="B48" s="54" t="s">
        <v>64</v>
      </c>
      <c r="C48" s="51" t="s">
        <v>95</v>
      </c>
      <c r="D48" s="56" t="s">
        <v>96</v>
      </c>
      <c r="E48" s="56">
        <v>21</v>
      </c>
      <c r="F48" s="56">
        <v>520</v>
      </c>
      <c r="G48" s="53">
        <f t="shared" si="1"/>
        <v>10920</v>
      </c>
      <c r="H48" s="39" t="s">
        <v>102</v>
      </c>
      <c r="I48" s="14"/>
    </row>
    <row r="49" spans="1:9" x14ac:dyDescent="0.25">
      <c r="A49" s="41"/>
      <c r="B49" s="42" t="s">
        <v>12</v>
      </c>
      <c r="C49" s="43"/>
      <c r="D49" s="25"/>
      <c r="E49" s="25"/>
      <c r="F49" s="49"/>
      <c r="G49" s="49">
        <f>SUM(G18:G48)</f>
        <v>1300145</v>
      </c>
      <c r="H49" s="25"/>
      <c r="I49" s="25"/>
    </row>
    <row r="50" spans="1:9" s="8" customFormat="1" ht="45" x14ac:dyDescent="0.25">
      <c r="A50" s="7">
        <v>42</v>
      </c>
      <c r="B50" s="59" t="s">
        <v>103</v>
      </c>
      <c r="C50" s="60" t="s">
        <v>104</v>
      </c>
      <c r="D50" s="61" t="s">
        <v>96</v>
      </c>
      <c r="E50" s="61">
        <v>10</v>
      </c>
      <c r="F50" s="62" t="s">
        <v>105</v>
      </c>
      <c r="G50" s="62">
        <v>598900</v>
      </c>
      <c r="H50" s="63" t="s">
        <v>14</v>
      </c>
      <c r="I50" s="64" t="s">
        <v>106</v>
      </c>
    </row>
    <row r="51" spans="1:9" x14ac:dyDescent="0.25">
      <c r="A51" s="41"/>
      <c r="B51" s="42" t="s">
        <v>12</v>
      </c>
      <c r="C51" s="43"/>
      <c r="D51" s="25"/>
      <c r="E51" s="25"/>
      <c r="F51" s="49"/>
      <c r="G51" s="49">
        <f>SUM(G50)</f>
        <v>598900</v>
      </c>
      <c r="H51" s="25"/>
      <c r="I51" s="25"/>
    </row>
    <row r="52" spans="1:9" ht="105" x14ac:dyDescent="0.25">
      <c r="A52" s="7">
        <v>43</v>
      </c>
      <c r="B52" s="59" t="s">
        <v>107</v>
      </c>
      <c r="C52" s="60" t="s">
        <v>108</v>
      </c>
      <c r="D52" s="61" t="s">
        <v>11</v>
      </c>
      <c r="E52" s="61">
        <v>1</v>
      </c>
      <c r="F52" s="62">
        <v>13850000</v>
      </c>
      <c r="G52" s="62">
        <f>E52*F52</f>
        <v>13850000</v>
      </c>
      <c r="H52" s="63" t="s">
        <v>14</v>
      </c>
      <c r="I52" s="64" t="s">
        <v>109</v>
      </c>
    </row>
    <row r="53" spans="1:9" x14ac:dyDescent="0.25">
      <c r="A53" s="41"/>
      <c r="B53" s="42" t="s">
        <v>12</v>
      </c>
      <c r="C53" s="43"/>
      <c r="D53" s="25"/>
      <c r="E53" s="25"/>
      <c r="F53" s="49"/>
      <c r="G53" s="49">
        <f>SUM(G52)</f>
        <v>13850000</v>
      </c>
      <c r="H53" s="25"/>
      <c r="I53" s="25"/>
    </row>
    <row r="54" spans="1:9" ht="30" x14ac:dyDescent="0.25">
      <c r="A54" s="7">
        <v>44</v>
      </c>
      <c r="B54" s="9" t="s">
        <v>110</v>
      </c>
      <c r="C54" s="60" t="s">
        <v>112</v>
      </c>
      <c r="D54" s="61" t="s">
        <v>96</v>
      </c>
      <c r="E54" s="61">
        <v>100</v>
      </c>
      <c r="F54" s="62">
        <v>29</v>
      </c>
      <c r="G54" s="62">
        <f>E54*F54</f>
        <v>2900</v>
      </c>
      <c r="H54" s="63" t="s">
        <v>14</v>
      </c>
      <c r="I54" s="65" t="s">
        <v>111</v>
      </c>
    </row>
    <row r="55" spans="1:9" x14ac:dyDescent="0.25">
      <c r="A55" s="41"/>
      <c r="B55" s="42" t="s">
        <v>12</v>
      </c>
      <c r="C55" s="43"/>
      <c r="D55" s="25"/>
      <c r="E55" s="25"/>
      <c r="F55" s="49"/>
      <c r="G55" s="49">
        <f>SUM(G54)</f>
        <v>2900</v>
      </c>
      <c r="H55" s="25"/>
      <c r="I55" s="25"/>
    </row>
    <row r="56" spans="1:9" ht="75" x14ac:dyDescent="0.25">
      <c r="A56" s="7">
        <v>45</v>
      </c>
      <c r="B56" s="59" t="s">
        <v>113</v>
      </c>
      <c r="C56" s="60" t="s">
        <v>113</v>
      </c>
      <c r="D56" s="61" t="s">
        <v>96</v>
      </c>
      <c r="E56" s="61">
        <v>1</v>
      </c>
      <c r="F56" s="62">
        <v>599989</v>
      </c>
      <c r="G56" s="62">
        <f>E56*F56</f>
        <v>599989</v>
      </c>
      <c r="H56" s="63" t="s">
        <v>14</v>
      </c>
      <c r="I56" s="64" t="s">
        <v>114</v>
      </c>
    </row>
    <row r="57" spans="1:9" x14ac:dyDescent="0.25">
      <c r="A57" s="41"/>
      <c r="B57" s="42" t="s">
        <v>12</v>
      </c>
      <c r="C57" s="43"/>
      <c r="D57" s="25"/>
      <c r="E57" s="25"/>
      <c r="F57" s="49"/>
      <c r="G57" s="49">
        <f>SUM(G56)</f>
        <v>599989</v>
      </c>
      <c r="H57" s="25"/>
      <c r="I57" s="25"/>
    </row>
    <row r="58" spans="1:9" ht="189" customHeight="1" x14ac:dyDescent="0.25">
      <c r="A58" s="5">
        <v>46</v>
      </c>
      <c r="B58" s="66" t="s">
        <v>115</v>
      </c>
      <c r="C58" s="30" t="s">
        <v>116</v>
      </c>
      <c r="D58" s="31" t="s">
        <v>117</v>
      </c>
      <c r="E58" s="32">
        <v>1</v>
      </c>
      <c r="F58" s="33">
        <v>1539000</v>
      </c>
      <c r="G58" s="33">
        <v>1539000</v>
      </c>
      <c r="H58" s="64" t="s">
        <v>14</v>
      </c>
      <c r="I58" s="10" t="s">
        <v>118</v>
      </c>
    </row>
    <row r="59" spans="1:9" x14ac:dyDescent="0.25">
      <c r="A59" s="41"/>
      <c r="B59" s="42" t="s">
        <v>12</v>
      </c>
      <c r="C59" s="43"/>
      <c r="D59" s="25"/>
      <c r="E59" s="25"/>
      <c r="F59" s="49"/>
      <c r="G59" s="49">
        <f>SUM(G58:G58)</f>
        <v>1539000</v>
      </c>
      <c r="H59" s="25"/>
      <c r="I59" s="25"/>
    </row>
  </sheetData>
  <mergeCells count="3">
    <mergeCell ref="I15:I16"/>
    <mergeCell ref="I5:I11"/>
    <mergeCell ref="I18:I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User123</cp:lastModifiedBy>
  <dcterms:created xsi:type="dcterms:W3CDTF">2025-05-27T10:51:51Z</dcterms:created>
  <dcterms:modified xsi:type="dcterms:W3CDTF">2025-11-04T11:49:57Z</dcterms:modified>
</cp:coreProperties>
</file>